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データサイエンス\個別収録\"/>
    </mc:Choice>
  </mc:AlternateContent>
  <xr:revisionPtr revIDLastSave="0" documentId="13_ncr:1_{4927EEEC-C1C6-4C47-99FA-60F813E99DE7}" xr6:coauthVersionLast="47" xr6:coauthVersionMax="47" xr10:uidLastSave="{00000000-0000-0000-0000-000000000000}"/>
  <bookViews>
    <workbookView xWindow="-110" yWindow="-110" windowWidth="38620" windowHeight="21220" tabRatio="961" firstSheet="11" activeTab="21" xr2:uid="{00000000-000D-0000-FFFF-FFFF00000000}"/>
  </bookViews>
  <sheets>
    <sheet name="二種類の陳列ケース（対応ありｔ検定）" sheetId="35" r:id="rId1"/>
    <sheet name="製品説明の前後（対応ありｔ検定）" sheetId="30" r:id="rId2"/>
    <sheet name="年代による嗜好（カイ二乗検定）" sheetId="40" r:id="rId3"/>
    <sheet name="広告費と売り上げ相関" sheetId="22" r:id="rId4"/>
    <sheet name="売り上げと来客、気温相関" sheetId="36" r:id="rId5"/>
    <sheet name="年齢と血圧順位相関" sheetId="21" r:id="rId6"/>
    <sheet name="売上高と乗降客数（単回帰）" sheetId="19" r:id="rId7"/>
    <sheet name="売上と来店客数（単回帰）" sheetId="37" r:id="rId8"/>
    <sheet name="売上高と乗降客数・品目数（重回帰）" sheetId="38" r:id="rId9"/>
    <sheet name="気象データと販売数量（相関）" sheetId="41" r:id="rId10"/>
    <sheet name="気象データと販売数量（単回帰予測）" sheetId="42" r:id="rId11"/>
    <sheet name="サイトにおける売上高と影響要因（ダミー回帰） " sheetId="39" r:id="rId12"/>
    <sheet name="売上高と経常利益（単回帰）" sheetId="43" r:id="rId13"/>
    <sheet name="利益と株価（単回帰）" sheetId="44" r:id="rId14"/>
    <sheet name="株価の予想（単回帰）" sheetId="45" r:id="rId15"/>
    <sheet name="アパートの面積と賃料（単回帰）" sheetId="46" r:id="rId16"/>
    <sheet name="アパートの経過年数と賃料（単回帰）" sheetId="47" r:id="rId17"/>
    <sheet name="アパートの面積と年数と賃料（重回帰）" sheetId="48" r:id="rId18"/>
    <sheet name="新規店舗の面積を求める（回帰）" sheetId="49" r:id="rId19"/>
    <sheet name="価格弾力性による最低価格（回帰）" sheetId="50" r:id="rId20"/>
    <sheet name="新標品の売上予測（相関＆回帰）" sheetId="51" r:id="rId21"/>
    <sheet name="社員数予測（回帰）" sheetId="52" r:id="rId22"/>
  </sheets>
  <definedNames>
    <definedName name="_xlnm._FilterDatabase" localSheetId="17" hidden="1">'アパートの面積と年数と賃料（重回帰）'!$A$2:$D$12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52" l="1"/>
  <c r="E4" i="40" l="1"/>
  <c r="D4" i="40"/>
  <c r="C4" i="40"/>
  <c r="B4" i="40"/>
  <c r="F3" i="40"/>
  <c r="F2" i="40"/>
  <c r="F4" i="40" s="1"/>
  <c r="E10" i="21"/>
  <c r="B16" i="21"/>
  <c r="B15" i="21"/>
  <c r="B14" i="21"/>
  <c r="E3" i="21"/>
  <c r="E4" i="21"/>
  <c r="E5" i="21"/>
  <c r="E6" i="21"/>
  <c r="E7" i="21"/>
  <c r="E8" i="21"/>
  <c r="E9" i="21"/>
  <c r="E11" i="21"/>
  <c r="E2" i="21"/>
  <c r="D3" i="21"/>
  <c r="D4" i="21"/>
  <c r="D5" i="21"/>
  <c r="D6" i="21"/>
  <c r="D7" i="21"/>
  <c r="D8" i="21"/>
  <c r="D9" i="21"/>
  <c r="D10" i="21"/>
  <c r="D11" i="21"/>
  <c r="D2" i="21"/>
  <c r="C3" i="21"/>
  <c r="C4" i="21"/>
  <c r="C5" i="21"/>
  <c r="C6" i="21"/>
  <c r="C7" i="21"/>
  <c r="C8" i="21"/>
  <c r="C9" i="21"/>
  <c r="C10" i="21"/>
  <c r="C11" i="21"/>
  <c r="C2" i="21"/>
</calcChain>
</file>

<file path=xl/sharedStrings.xml><?xml version="1.0" encoding="utf-8"?>
<sst xmlns="http://schemas.openxmlformats.org/spreadsheetml/2006/main" count="202" uniqueCount="143">
  <si>
    <t>広告費</t>
    <rPh sb="0" eb="2">
      <t>コウコク</t>
    </rPh>
    <rPh sb="2" eb="3">
      <t>ヒ</t>
    </rPh>
    <phoneticPr fontId="1"/>
  </si>
  <si>
    <t>売上高</t>
    <rPh sb="0" eb="2">
      <t>ウリアゲ</t>
    </rPh>
    <rPh sb="2" eb="3">
      <t>ダカ</t>
    </rPh>
    <phoneticPr fontId="1"/>
  </si>
  <si>
    <t>年齢</t>
    <rPh sb="0" eb="2">
      <t>ネンレイ</t>
    </rPh>
    <phoneticPr fontId="1"/>
  </si>
  <si>
    <t>血圧</t>
    <rPh sb="0" eb="2">
      <t>ケツアツ</t>
    </rPh>
    <phoneticPr fontId="1"/>
  </si>
  <si>
    <t>A</t>
    <phoneticPr fontId="1"/>
  </si>
  <si>
    <t>B</t>
    <phoneticPr fontId="1"/>
  </si>
  <si>
    <t>乗降客数</t>
    <rPh sb="0" eb="3">
      <t>ジョウコウキャク</t>
    </rPh>
    <rPh sb="3" eb="4">
      <t>カズ</t>
    </rPh>
    <phoneticPr fontId="1"/>
  </si>
  <si>
    <t>説明前</t>
    <rPh sb="0" eb="2">
      <t>セツメイ</t>
    </rPh>
    <rPh sb="2" eb="3">
      <t>マエ</t>
    </rPh>
    <phoneticPr fontId="1"/>
  </si>
  <si>
    <t>説明後</t>
    <rPh sb="0" eb="2">
      <t>セツメイ</t>
    </rPh>
    <rPh sb="2" eb="3">
      <t>ゴ</t>
    </rPh>
    <phoneticPr fontId="1"/>
  </si>
  <si>
    <t>取扱品目数</t>
    <rPh sb="0" eb="2">
      <t>トリアツカイ</t>
    </rPh>
    <rPh sb="2" eb="5">
      <t>ヒンモクスウ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</si>
  <si>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</si>
  <si>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</si>
  <si>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</si>
  <si>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</si>
  <si>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</si>
  <si>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</si>
  <si>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</si>
  <si>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</si>
  <si>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</si>
  <si>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</si>
  <si>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</si>
  <si>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</si>
  <si>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気温</t>
    <rPh sb="0" eb="2">
      <t>キオン</t>
    </rPh>
    <phoneticPr fontId="1"/>
  </si>
  <si>
    <t>アイス売り上げ</t>
    <rPh sb="3" eb="4">
      <t>ウ</t>
    </rPh>
    <rPh sb="5" eb="6">
      <t>ア</t>
    </rPh>
    <phoneticPr fontId="1"/>
  </si>
  <si>
    <t>ホット売り上げ</t>
    <rPh sb="3" eb="4">
      <t>ウ</t>
    </rPh>
    <rPh sb="5" eb="6">
      <t>ア</t>
    </rPh>
    <phoneticPr fontId="1"/>
  </si>
  <si>
    <t>来客数</t>
    <rPh sb="0" eb="3">
      <t>ライキャクスウ</t>
    </rPh>
    <phoneticPr fontId="1"/>
  </si>
  <si>
    <t>年齢順位</t>
    <rPh sb="0" eb="2">
      <t>ネンレイ</t>
    </rPh>
    <rPh sb="2" eb="4">
      <t>ジュンイ</t>
    </rPh>
    <phoneticPr fontId="1"/>
  </si>
  <si>
    <t>血圧順位</t>
    <rPh sb="0" eb="2">
      <t>ケツアツ</t>
    </rPh>
    <rPh sb="2" eb="4">
      <t>ジュンイ</t>
    </rPh>
    <phoneticPr fontId="1"/>
  </si>
  <si>
    <t>d^2</t>
    <phoneticPr fontId="1"/>
  </si>
  <si>
    <t>スピアマンの順位相関係数</t>
    <rPh sb="6" eb="8">
      <t>ジュンイ</t>
    </rPh>
    <rPh sb="8" eb="10">
      <t>ソウカン</t>
    </rPh>
    <rPh sb="10" eb="12">
      <t>ケイスウ</t>
    </rPh>
    <phoneticPr fontId="1"/>
  </si>
  <si>
    <r>
      <t>r</t>
    </r>
    <r>
      <rPr>
        <vertAlign val="subscript"/>
        <sz val="11"/>
        <color theme="1"/>
        <rFont val="ＭＳ Ｐゴシック"/>
        <family val="3"/>
        <charset val="128"/>
        <scheme val="minor"/>
      </rPr>
      <t>s</t>
    </r>
    <phoneticPr fontId="1"/>
  </si>
  <si>
    <t>(同順位なし）</t>
    <rPh sb="1" eb="4">
      <t>ドウジュンイ</t>
    </rPh>
    <phoneticPr fontId="1"/>
  </si>
  <si>
    <t>分子</t>
    <rPh sb="0" eb="2">
      <t>ブンシ</t>
    </rPh>
    <phoneticPr fontId="1"/>
  </si>
  <si>
    <t>6*SUM(E2:E11)</t>
  </si>
  <si>
    <t>分母</t>
    <rPh sb="0" eb="2">
      <t>ブンボ</t>
    </rPh>
    <phoneticPr fontId="1"/>
  </si>
  <si>
    <t>サイト№</t>
  </si>
  <si>
    <t xml:space="preserve">売上高（円）
</t>
    <phoneticPr fontId="1"/>
  </si>
  <si>
    <t xml:space="preserve">記事数（本）
</t>
    <phoneticPr fontId="1"/>
  </si>
  <si>
    <t xml:space="preserve">更新間隔（日）
</t>
    <phoneticPr fontId="1"/>
  </si>
  <si>
    <t>独自ドメインかどうか（1=yes）</t>
    <phoneticPr fontId="1"/>
  </si>
  <si>
    <t>ビール</t>
    <phoneticPr fontId="1"/>
  </si>
  <si>
    <t>日本酒</t>
    <rPh sb="0" eb="3">
      <t>ニホンシュ</t>
    </rPh>
    <phoneticPr fontId="1"/>
  </si>
  <si>
    <t>焼酎</t>
    <rPh sb="0" eb="2">
      <t>ショウチュウ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</si>
  <si>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</si>
  <si>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</si>
  <si>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20歳代</t>
    <rPh sb="2" eb="4">
      <t>サイダイ</t>
    </rPh>
    <phoneticPr fontId="1"/>
  </si>
  <si>
    <t>50歳代</t>
    <rPh sb="2" eb="4">
      <t>サイダイ</t>
    </rPh>
    <phoneticPr fontId="1"/>
  </si>
  <si>
    <t>気温と販売実績</t>
    <rPh sb="0" eb="2">
      <t>キオン</t>
    </rPh>
    <rPh sb="3" eb="5">
      <t>ハンバイ</t>
    </rPh>
    <rPh sb="5" eb="7">
      <t>ジッセキ</t>
    </rPh>
    <phoneticPr fontId="2"/>
  </si>
  <si>
    <t>前年</t>
    <rPh sb="0" eb="2">
      <t>ゼンネン</t>
    </rPh>
    <phoneticPr fontId="2"/>
  </si>
  <si>
    <t>（℃）</t>
    <phoneticPr fontId="2"/>
  </si>
  <si>
    <t>（台）</t>
    <rPh sb="1" eb="2">
      <t>ダイ</t>
    </rPh>
    <phoneticPr fontId="2"/>
  </si>
  <si>
    <t>相関係数</t>
    <rPh sb="0" eb="2">
      <t>ソウカン</t>
    </rPh>
    <rPh sb="2" eb="4">
      <t>ケイスウ</t>
    </rPh>
    <phoneticPr fontId="2"/>
  </si>
  <si>
    <t>日付</t>
    <rPh sb="0" eb="2">
      <t>ヒヅケ</t>
    </rPh>
    <phoneticPr fontId="2"/>
  </si>
  <si>
    <t>実測気温</t>
    <rPh sb="0" eb="2">
      <t>ジッソク</t>
    </rPh>
    <rPh sb="2" eb="4">
      <t>キオン</t>
    </rPh>
    <phoneticPr fontId="2"/>
  </si>
  <si>
    <t>販売数</t>
    <rPh sb="0" eb="2">
      <t>ハンバイ</t>
    </rPh>
    <rPh sb="2" eb="3">
      <t>カズ</t>
    </rPh>
    <phoneticPr fontId="2"/>
  </si>
  <si>
    <t>★気温と販売実績</t>
    <rPh sb="1" eb="3">
      <t>キオン</t>
    </rPh>
    <rPh sb="4" eb="6">
      <t>ハンバイ</t>
    </rPh>
    <rPh sb="6" eb="8">
      <t>ジッセキ</t>
    </rPh>
    <phoneticPr fontId="2"/>
  </si>
  <si>
    <t>★販売予測</t>
    <rPh sb="1" eb="3">
      <t>ハンバイ</t>
    </rPh>
    <rPh sb="3" eb="5">
      <t>ヨソク</t>
    </rPh>
    <phoneticPr fontId="2"/>
  </si>
  <si>
    <t>今年</t>
    <rPh sb="0" eb="2">
      <t>コトシ</t>
    </rPh>
    <phoneticPr fontId="2"/>
  </si>
  <si>
    <t>台</t>
    <rPh sb="0" eb="1">
      <t>ダイ</t>
    </rPh>
    <phoneticPr fontId="2"/>
  </si>
  <si>
    <t>標準誤差</t>
    <rPh sb="0" eb="2">
      <t>ヒョウジュン</t>
    </rPh>
    <rPh sb="2" eb="4">
      <t>ゴサ</t>
    </rPh>
    <phoneticPr fontId="2"/>
  </si>
  <si>
    <t>予想気温</t>
    <rPh sb="0" eb="2">
      <t>ヨソウ</t>
    </rPh>
    <rPh sb="2" eb="4">
      <t>キオン</t>
    </rPh>
    <phoneticPr fontId="2"/>
  </si>
  <si>
    <t>予想台数</t>
    <rPh sb="0" eb="2">
      <t>ヨソウ</t>
    </rPh>
    <rPh sb="2" eb="4">
      <t>ダイスウ</t>
    </rPh>
    <phoneticPr fontId="2"/>
  </si>
  <si>
    <t>表１</t>
    <rPh sb="0" eb="1">
      <t>ヒョウ</t>
    </rPh>
    <phoneticPr fontId="2"/>
  </si>
  <si>
    <t>ゲーム各社の連結業績</t>
  </si>
  <si>
    <t>単位；億円</t>
  </si>
  <si>
    <t>社名</t>
  </si>
  <si>
    <t>売上高</t>
  </si>
  <si>
    <t>経常利益</t>
  </si>
  <si>
    <t>任天堂</t>
  </si>
  <si>
    <t>コナミ</t>
  </si>
  <si>
    <t>セガ</t>
  </si>
  <si>
    <t>ナムコ</t>
  </si>
  <si>
    <t>タイトー</t>
  </si>
  <si>
    <t>スク・エニ</t>
  </si>
  <si>
    <t>カプコン</t>
  </si>
  <si>
    <t>コーエー</t>
  </si>
  <si>
    <t>テクモ</t>
  </si>
  <si>
    <t>表２</t>
    <rPh sb="0" eb="1">
      <t>ヒョウ</t>
    </rPh>
    <phoneticPr fontId="2"/>
  </si>
  <si>
    <t>連結経常利益</t>
  </si>
  <si>
    <t>株式時価総額</t>
  </si>
  <si>
    <t>トヨタ</t>
  </si>
  <si>
    <t>NTT</t>
  </si>
  <si>
    <t>NTTドコモ</t>
  </si>
  <si>
    <t>日産</t>
  </si>
  <si>
    <t>ホンダ</t>
  </si>
  <si>
    <t>キヤノン</t>
  </si>
  <si>
    <t>表３</t>
    <rPh sb="0" eb="1">
      <t>ヒョウ</t>
    </rPh>
    <phoneticPr fontId="2"/>
  </si>
  <si>
    <t>日</t>
  </si>
  <si>
    <t>始値</t>
  </si>
  <si>
    <t>高値</t>
  </si>
  <si>
    <t>安値</t>
  </si>
  <si>
    <t>終値</t>
  </si>
  <si>
    <t>ＮＯ</t>
  </si>
  <si>
    <r>
      <t>専有面積（ｍ</t>
    </r>
    <r>
      <rPr>
        <vertAlign val="subscript"/>
        <sz val="11"/>
        <rFont val="ＭＳ Ｐゴシック"/>
        <family val="3"/>
        <charset val="128"/>
      </rPr>
      <t>２</t>
    </r>
    <r>
      <rPr>
        <sz val="11"/>
        <color theme="1"/>
        <rFont val="ＭＳ Ｐゴシック"/>
        <family val="2"/>
        <charset val="128"/>
        <scheme val="minor"/>
      </rPr>
      <t>）</t>
    </r>
  </si>
  <si>
    <t>賃料（万円）</t>
  </si>
  <si>
    <t>経過年</t>
    <phoneticPr fontId="2"/>
  </si>
  <si>
    <t>●既存店舗別データ</t>
    <rPh sb="1" eb="3">
      <t>キゾン</t>
    </rPh>
    <rPh sb="3" eb="5">
      <t>テンポ</t>
    </rPh>
    <rPh sb="5" eb="6">
      <t>ベツ</t>
    </rPh>
    <phoneticPr fontId="2"/>
  </si>
  <si>
    <t>（千人）</t>
    <rPh sb="1" eb="2">
      <t>セン</t>
    </rPh>
    <rPh sb="2" eb="3">
      <t>ニン</t>
    </rPh>
    <phoneticPr fontId="2"/>
  </si>
  <si>
    <t>（㎡）</t>
    <phoneticPr fontId="2"/>
  </si>
  <si>
    <t>（千円）</t>
    <rPh sb="1" eb="2">
      <t>セン</t>
    </rPh>
    <rPh sb="2" eb="3">
      <t>エン</t>
    </rPh>
    <phoneticPr fontId="2"/>
  </si>
  <si>
    <t>店舗</t>
    <rPh sb="0" eb="2">
      <t>テンポ</t>
    </rPh>
    <phoneticPr fontId="2"/>
  </si>
  <si>
    <t>商圏人口</t>
    <rPh sb="0" eb="2">
      <t>ショウケン</t>
    </rPh>
    <rPh sb="2" eb="4">
      <t>ジンコウ</t>
    </rPh>
    <phoneticPr fontId="2"/>
  </si>
  <si>
    <t>売場面積</t>
    <rPh sb="0" eb="2">
      <t>ウリバ</t>
    </rPh>
    <rPh sb="2" eb="4">
      <t>メンセキ</t>
    </rPh>
    <phoneticPr fontId="2"/>
  </si>
  <si>
    <t>売上金額</t>
    <rPh sb="0" eb="2">
      <t>ウリアゲ</t>
    </rPh>
    <rPh sb="2" eb="4">
      <t>キンガク</t>
    </rPh>
    <phoneticPr fontId="2"/>
  </si>
  <si>
    <t>熱海店</t>
    <rPh sb="0" eb="2">
      <t>アタミ</t>
    </rPh>
    <rPh sb="2" eb="3">
      <t>テン</t>
    </rPh>
    <phoneticPr fontId="2"/>
  </si>
  <si>
    <t>安城店</t>
    <rPh sb="0" eb="2">
      <t>アンジョウ</t>
    </rPh>
    <rPh sb="2" eb="3">
      <t>テン</t>
    </rPh>
    <phoneticPr fontId="2"/>
  </si>
  <si>
    <t>小田原店</t>
    <rPh sb="0" eb="3">
      <t>オダワラ</t>
    </rPh>
    <rPh sb="3" eb="4">
      <t>テン</t>
    </rPh>
    <phoneticPr fontId="2"/>
  </si>
  <si>
    <t>静岡店</t>
    <rPh sb="0" eb="2">
      <t>シズオカ</t>
    </rPh>
    <rPh sb="2" eb="3">
      <t>テン</t>
    </rPh>
    <phoneticPr fontId="2"/>
  </si>
  <si>
    <t>東京店</t>
    <rPh sb="0" eb="2">
      <t>トウキョウ</t>
    </rPh>
    <rPh sb="2" eb="3">
      <t>テン</t>
    </rPh>
    <phoneticPr fontId="2"/>
  </si>
  <si>
    <t>豊橋店</t>
    <rPh sb="0" eb="2">
      <t>トヨハシ</t>
    </rPh>
    <rPh sb="2" eb="3">
      <t>テン</t>
    </rPh>
    <phoneticPr fontId="2"/>
  </si>
  <si>
    <t>名古屋店</t>
    <rPh sb="0" eb="3">
      <t>ナゴヤ</t>
    </rPh>
    <rPh sb="3" eb="4">
      <t>テン</t>
    </rPh>
    <phoneticPr fontId="2"/>
  </si>
  <si>
    <t>浜松店</t>
    <rPh sb="0" eb="2">
      <t>ハママツ</t>
    </rPh>
    <rPh sb="2" eb="3">
      <t>テン</t>
    </rPh>
    <phoneticPr fontId="2"/>
  </si>
  <si>
    <t>富士店</t>
    <rPh sb="0" eb="2">
      <t>フジ</t>
    </rPh>
    <rPh sb="2" eb="3">
      <t>テン</t>
    </rPh>
    <phoneticPr fontId="2"/>
  </si>
  <si>
    <t>三島店</t>
    <rPh sb="0" eb="2">
      <t>ミシマ</t>
    </rPh>
    <rPh sb="2" eb="3">
      <t>テン</t>
    </rPh>
    <phoneticPr fontId="2"/>
  </si>
  <si>
    <t>横浜店</t>
    <rPh sb="0" eb="2">
      <t>ヨコハマ</t>
    </rPh>
    <rPh sb="2" eb="3">
      <t>テン</t>
    </rPh>
    <phoneticPr fontId="2"/>
  </si>
  <si>
    <t>●新店舗データ</t>
    <rPh sb="1" eb="4">
      <t>シンテンポ</t>
    </rPh>
    <phoneticPr fontId="2"/>
  </si>
  <si>
    <t>（千円）</t>
    <rPh sb="1" eb="3">
      <t>センエン</t>
    </rPh>
    <phoneticPr fontId="2"/>
  </si>
  <si>
    <t>予想売上金額</t>
    <rPh sb="0" eb="2">
      <t>ヨソウ</t>
    </rPh>
    <rPh sb="2" eb="4">
      <t>ウリアゲ</t>
    </rPh>
    <rPh sb="4" eb="6">
      <t>キンガク</t>
    </rPh>
    <phoneticPr fontId="2"/>
  </si>
  <si>
    <t>清水店</t>
    <rPh sb="0" eb="2">
      <t>シミズ</t>
    </rPh>
    <rPh sb="2" eb="3">
      <t>テン</t>
    </rPh>
    <phoneticPr fontId="2"/>
  </si>
  <si>
    <t>掛川店</t>
    <phoneticPr fontId="2"/>
  </si>
  <si>
    <t>スタンダード</t>
    <phoneticPr fontId="1"/>
  </si>
  <si>
    <t>スイート</t>
    <phoneticPr fontId="1"/>
  </si>
  <si>
    <t>ビター</t>
    <phoneticPr fontId="1"/>
  </si>
  <si>
    <t>販売価格</t>
    <rPh sb="0" eb="2">
      <t>ハンバイ</t>
    </rPh>
    <rPh sb="2" eb="4">
      <t>カカク</t>
    </rPh>
    <phoneticPr fontId="1"/>
  </si>
  <si>
    <t>値引き額</t>
    <rPh sb="0" eb="2">
      <t>ネビ</t>
    </rPh>
    <rPh sb="3" eb="4">
      <t>ガク</t>
    </rPh>
    <phoneticPr fontId="1"/>
  </si>
  <si>
    <t>販売数量(千個)</t>
    <rPh sb="0" eb="2">
      <t>ハンバイ</t>
    </rPh>
    <rPh sb="2" eb="4">
      <t>スウリョウ</t>
    </rPh>
    <rPh sb="5" eb="6">
      <t>セン</t>
    </rPh>
    <rPh sb="6" eb="7">
      <t>コ</t>
    </rPh>
    <phoneticPr fontId="1"/>
  </si>
  <si>
    <t>表６</t>
    <rPh sb="0" eb="1">
      <t>ヒョウ</t>
    </rPh>
    <phoneticPr fontId="2"/>
  </si>
  <si>
    <t>経過日</t>
  </si>
  <si>
    <t>商品１</t>
  </si>
  <si>
    <t>商品２</t>
  </si>
  <si>
    <t>商品３</t>
  </si>
  <si>
    <t>商品４</t>
  </si>
  <si>
    <t>商品５</t>
  </si>
  <si>
    <t>商品６</t>
  </si>
  <si>
    <t>商品７</t>
  </si>
  <si>
    <t>商品８</t>
  </si>
  <si>
    <t>新商品</t>
  </si>
  <si>
    <t>答え</t>
  </si>
  <si>
    <t>？</t>
  </si>
  <si>
    <t>表10</t>
    <rPh sb="0" eb="1">
      <t>ヒョウ</t>
    </rPh>
    <phoneticPr fontId="2"/>
  </si>
  <si>
    <t>年月</t>
  </si>
  <si>
    <t>人数</t>
  </si>
  <si>
    <t>　　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</si>
</sst>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_ "/>
    <numFmt numFmtId="178" formatCode="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Century"/>
      <family val="1"/>
    </font>
    <font>
      <sz val="11"/>
      <color indexed="1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2" applyFont="1">
      <alignment vertical="center"/>
    </xf>
    <xf numFmtId="0" fontId="5" fillId="0" borderId="0" xfId="2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5" fillId="0" borderId="2" xfId="2" applyBorder="1">
      <alignment vertical="center"/>
    </xf>
    <xf numFmtId="0" fontId="6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14" fontId="5" fillId="0" borderId="2" xfId="2" applyNumberFormat="1" applyBorder="1">
      <alignment vertical="center"/>
    </xf>
    <xf numFmtId="38" fontId="0" fillId="0" borderId="2" xfId="3" applyFont="1" applyBorder="1">
      <alignment vertical="center"/>
    </xf>
    <xf numFmtId="178" fontId="5" fillId="0" borderId="0" xfId="2" applyNumberFormat="1">
      <alignment vertical="center"/>
    </xf>
    <xf numFmtId="0" fontId="6" fillId="2" borderId="2" xfId="2" applyFont="1" applyFill="1" applyBorder="1" applyAlignment="1">
      <alignment vertical="center" wrapText="1"/>
    </xf>
    <xf numFmtId="177" fontId="5" fillId="0" borderId="2" xfId="2" applyNumberFormat="1" applyBorder="1">
      <alignment vertical="center"/>
    </xf>
    <xf numFmtId="0" fontId="5" fillId="0" borderId="0" xfId="4" applyAlignment="1">
      <alignment horizontal="justify"/>
    </xf>
    <xf numFmtId="0" fontId="5" fillId="0" borderId="0" xfId="4" applyAlignment="1">
      <alignment horizontal="justify"/>
    </xf>
    <xf numFmtId="0" fontId="5" fillId="0" borderId="0" xfId="4"/>
    <xf numFmtId="0" fontId="7" fillId="0" borderId="0" xfId="4" applyFont="1" applyAlignment="1">
      <alignment horizontal="justify"/>
    </xf>
    <xf numFmtId="0" fontId="7" fillId="0" borderId="2" xfId="4" applyFont="1" applyBorder="1" applyAlignment="1">
      <alignment horizontal="justify"/>
    </xf>
    <xf numFmtId="0" fontId="5" fillId="0" borderId="2" xfId="4" applyBorder="1" applyAlignment="1">
      <alignment horizontal="justify"/>
    </xf>
    <xf numFmtId="0" fontId="5" fillId="0" borderId="3" xfId="4" applyBorder="1" applyAlignment="1">
      <alignment horizontal="justify"/>
    </xf>
    <xf numFmtId="0" fontId="5" fillId="0" borderId="2" xfId="4" applyBorder="1" applyAlignment="1">
      <alignment horizontal="right"/>
    </xf>
    <xf numFmtId="0" fontId="5" fillId="0" borderId="4" xfId="4" applyBorder="1" applyAlignment="1">
      <alignment horizontal="justify"/>
    </xf>
    <xf numFmtId="3" fontId="5" fillId="0" borderId="5" xfId="4" applyNumberFormat="1" applyBorder="1" applyAlignment="1">
      <alignment horizontal="right"/>
    </xf>
    <xf numFmtId="0" fontId="5" fillId="0" borderId="5" xfId="4" applyBorder="1" applyAlignment="1">
      <alignment horizontal="right"/>
    </xf>
    <xf numFmtId="0" fontId="8" fillId="0" borderId="4" xfId="4" applyFont="1" applyBorder="1" applyAlignment="1">
      <alignment horizontal="justify"/>
    </xf>
    <xf numFmtId="0" fontId="9" fillId="0" borderId="4" xfId="4" applyFont="1" applyBorder="1" applyAlignment="1">
      <alignment horizontal="justify"/>
    </xf>
    <xf numFmtId="0" fontId="10" fillId="0" borderId="4" xfId="4" applyFont="1" applyBorder="1" applyAlignment="1">
      <alignment horizontal="justify"/>
    </xf>
    <xf numFmtId="0" fontId="5" fillId="0" borderId="3" xfId="4" applyBorder="1" applyAlignment="1">
      <alignment horizontal="center" wrapText="1"/>
    </xf>
    <xf numFmtId="14" fontId="5" fillId="0" borderId="4" xfId="4" applyNumberFormat="1" applyBorder="1" applyAlignment="1">
      <alignment horizontal="right" wrapText="1"/>
    </xf>
    <xf numFmtId="0" fontId="5" fillId="0" borderId="5" xfId="4" applyBorder="1" applyAlignment="1">
      <alignment horizontal="right" wrapText="1"/>
    </xf>
    <xf numFmtId="0" fontId="5" fillId="0" borderId="3" xfId="4" applyBorder="1" applyAlignment="1">
      <alignment horizontal="center"/>
    </xf>
    <xf numFmtId="0" fontId="5" fillId="0" borderId="4" xfId="4" applyBorder="1" applyAlignment="1">
      <alignment horizontal="right"/>
    </xf>
    <xf numFmtId="0" fontId="5" fillId="0" borderId="0" xfId="4" applyAlignment="1">
      <alignment horizontal="right"/>
    </xf>
    <xf numFmtId="0" fontId="5" fillId="0" borderId="2" xfId="4" applyBorder="1" applyAlignment="1">
      <alignment horizontal="center"/>
    </xf>
    <xf numFmtId="0" fontId="12" fillId="0" borderId="2" xfId="4" applyFont="1" applyBorder="1" applyAlignment="1">
      <alignment horizontal="right"/>
    </xf>
    <xf numFmtId="0" fontId="5" fillId="3" borderId="2" xfId="2" applyFill="1" applyBorder="1" applyAlignment="1">
      <alignment horizontal="center" vertical="center"/>
    </xf>
    <xf numFmtId="38" fontId="0" fillId="0" borderId="0" xfId="3" applyFont="1">
      <alignment vertical="center"/>
    </xf>
    <xf numFmtId="0" fontId="13" fillId="4" borderId="2" xfId="2" applyFont="1" applyFill="1" applyBorder="1" applyAlignment="1">
      <alignment horizontal="center" vertical="center"/>
    </xf>
    <xf numFmtId="0" fontId="5" fillId="5" borderId="2" xfId="2" applyFill="1" applyBorder="1">
      <alignment vertical="center"/>
    </xf>
    <xf numFmtId="0" fontId="13" fillId="4" borderId="2" xfId="2" applyFont="1" applyFill="1" applyBorder="1" applyAlignment="1">
      <alignment horizontal="center" vertical="center"/>
    </xf>
    <xf numFmtId="0" fontId="0" fillId="0" borderId="6" xfId="3" applyNumberFormat="1" applyFont="1" applyBorder="1" applyAlignment="1">
      <alignment horizontal="right" vertical="center"/>
    </xf>
    <xf numFmtId="0" fontId="0" fillId="0" borderId="3" xfId="3" applyNumberFormat="1" applyFont="1" applyBorder="1" applyAlignment="1">
      <alignment horizontal="right" vertical="center"/>
    </xf>
    <xf numFmtId="38" fontId="0" fillId="0" borderId="0" xfId="1" applyFont="1">
      <alignment vertical="center"/>
    </xf>
    <xf numFmtId="0" fontId="12" fillId="0" borderId="2" xfId="4" applyFont="1" applyBorder="1" applyAlignment="1">
      <alignment horizontal="justify"/>
    </xf>
    <xf numFmtId="0" fontId="12" fillId="6" borderId="3" xfId="4" applyFont="1" applyFill="1" applyBorder="1" applyAlignment="1">
      <alignment horizontal="justify"/>
    </xf>
    <xf numFmtId="0" fontId="12" fillId="7" borderId="3" xfId="4" applyFont="1" applyFill="1" applyBorder="1" applyAlignment="1">
      <alignment horizontal="justify"/>
    </xf>
    <xf numFmtId="0" fontId="12" fillId="0" borderId="4" xfId="4" applyFont="1" applyBorder="1" applyAlignment="1">
      <alignment horizontal="right"/>
    </xf>
    <xf numFmtId="0" fontId="12" fillId="8" borderId="5" xfId="4" applyFont="1" applyFill="1" applyBorder="1" applyAlignment="1">
      <alignment horizontal="right"/>
    </xf>
    <xf numFmtId="0" fontId="12" fillId="7" borderId="5" xfId="4" applyFont="1" applyFill="1" applyBorder="1" applyAlignment="1">
      <alignment horizontal="right"/>
    </xf>
    <xf numFmtId="0" fontId="12" fillId="0" borderId="0" xfId="4" applyFont="1" applyAlignment="1">
      <alignment horizontal="justify"/>
    </xf>
    <xf numFmtId="0" fontId="12" fillId="0" borderId="5" xfId="4" applyFont="1" applyBorder="1" applyAlignment="1">
      <alignment horizontal="justify"/>
    </xf>
    <xf numFmtId="0" fontId="12" fillId="8" borderId="3" xfId="4" applyFont="1" applyFill="1" applyBorder="1" applyAlignment="1">
      <alignment horizontal="right"/>
    </xf>
    <xf numFmtId="14" fontId="5" fillId="0" borderId="4" xfId="4" applyNumberFormat="1" applyBorder="1" applyAlignment="1">
      <alignment horizontal="right"/>
    </xf>
    <xf numFmtId="0" fontId="14" fillId="0" borderId="5" xfId="4" applyFont="1" applyBorder="1" applyAlignment="1">
      <alignment horizontal="justify"/>
    </xf>
  </cellXfs>
  <cellStyles count="5">
    <cellStyle name="桁区切り" xfId="1" builtinId="6"/>
    <cellStyle name="桁区切り 2" xfId="3" xr:uid="{77657014-1A39-4740-9F04-87C93EC462E2}"/>
    <cellStyle name="標準" xfId="0" builtinId="0"/>
    <cellStyle name="標準 2" xfId="2" xr:uid="{6EFE5346-8AB6-4C7E-B469-57AEB8173FEC}"/>
    <cellStyle name="標準 3" xfId="4" xr:uid="{D94B5487-9D9E-44A6-9E98-561BE07DA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0C04-873F-4365-AF90-07415924B70D}">
  <dimension ref="A1:B11"/>
  <sheetViews>
    <sheetView workbookViewId="0">
      <selection activeCell="B12" sqref="B12"/>
    </sheetView>
  </sheetViews>
  <sheetFormatPr defaultRowHeight="13" x14ac:dyDescent="0.2"/>
  <sheetData>
    <row r="1" spans="1:2" x14ac:dyDescent="0.2">
      <c r="A1" s="1" t="s">
        <v>4</v>
      </c>
      <c r="B1" s="1" t="s">
        <v>5</v>
      </c>
    </row>
    <row r="2" spans="1:2" x14ac:dyDescent="0.2">
      <c r="A2">
        <v>257</v>
      </c>
      <c r="B2">
        <v>169</v>
      </c>
    </row>
    <row r="3" spans="1:2" x14ac:dyDescent="0.2">
      <c r="A3">
        <v>234</v>
      </c>
      <c r="B3">
        <v>258</v>
      </c>
    </row>
    <row r="4" spans="1:2" x14ac:dyDescent="0.2">
      <c r="A4">
        <v>348</v>
      </c>
      <c r="B4">
        <v>261</v>
      </c>
    </row>
    <row r="5" spans="1:2" x14ac:dyDescent="0.2">
      <c r="A5">
        <v>238</v>
      </c>
      <c r="B5">
        <v>251</v>
      </c>
    </row>
    <row r="6" spans="1:2" x14ac:dyDescent="0.2">
      <c r="A6">
        <v>249</v>
      </c>
      <c r="B6">
        <v>249</v>
      </c>
    </row>
    <row r="7" spans="1:2" x14ac:dyDescent="0.2">
      <c r="A7">
        <v>184</v>
      </c>
      <c r="B7">
        <v>294</v>
      </c>
    </row>
    <row r="8" spans="1:2" x14ac:dyDescent="0.2">
      <c r="A8">
        <v>287</v>
      </c>
      <c r="B8">
        <v>305</v>
      </c>
    </row>
    <row r="9" spans="1:2" x14ac:dyDescent="0.2">
      <c r="A9">
        <v>358</v>
      </c>
      <c r="B9">
        <v>266</v>
      </c>
    </row>
    <row r="10" spans="1:2" x14ac:dyDescent="0.2">
      <c r="A10">
        <v>250</v>
      </c>
      <c r="B10">
        <v>196</v>
      </c>
    </row>
    <row r="11" spans="1:2" x14ac:dyDescent="0.2">
      <c r="A11">
        <v>147</v>
      </c>
      <c r="B11">
        <v>184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23B7-4070-4546-9150-BAC35CE95663}">
  <dimension ref="A1:F36"/>
  <sheetViews>
    <sheetView workbookViewId="0">
      <selection activeCell="U63" sqref="U63"/>
    </sheetView>
  </sheetViews>
  <sheetFormatPr defaultColWidth="8.7265625" defaultRowHeight="13" x14ac:dyDescent="0.2"/>
  <cols>
    <col min="1" max="1" width="8.7265625" style="4"/>
    <col min="2" max="2" width="10" style="4" bestFit="1" customWidth="1"/>
    <col min="3" max="3" width="7.7265625" style="4" bestFit="1" customWidth="1"/>
    <col min="4" max="4" width="3.54296875" style="4" customWidth="1"/>
    <col min="5" max="5" width="8.7265625" style="4"/>
    <col min="6" max="6" width="11.1796875" style="4" customWidth="1"/>
    <col min="7" max="16384" width="8.7265625" style="4"/>
  </cols>
  <sheetData>
    <row r="1" spans="1:6" x14ac:dyDescent="0.2">
      <c r="A1" s="3" t="s">
        <v>47</v>
      </c>
    </row>
    <row r="2" spans="1:6" x14ac:dyDescent="0.2">
      <c r="A2" s="5" t="s">
        <v>48</v>
      </c>
      <c r="B2" s="6" t="s">
        <v>49</v>
      </c>
      <c r="C2" s="6" t="s">
        <v>50</v>
      </c>
      <c r="E2" s="7" t="s">
        <v>51</v>
      </c>
      <c r="F2" s="8"/>
    </row>
    <row r="3" spans="1:6" x14ac:dyDescent="0.2">
      <c r="A3" s="5" t="s">
        <v>52</v>
      </c>
      <c r="B3" s="9" t="s">
        <v>53</v>
      </c>
      <c r="C3" s="6" t="s">
        <v>54</v>
      </c>
      <c r="E3" s="10"/>
    </row>
    <row r="4" spans="1:6" x14ac:dyDescent="0.2">
      <c r="A4" s="11">
        <v>38534</v>
      </c>
      <c r="B4" s="8">
        <v>25</v>
      </c>
      <c r="C4" s="12">
        <v>1020</v>
      </c>
    </row>
    <row r="5" spans="1:6" x14ac:dyDescent="0.2">
      <c r="A5" s="11">
        <v>38535</v>
      </c>
      <c r="B5" s="8">
        <v>24</v>
      </c>
      <c r="C5" s="12">
        <v>958</v>
      </c>
    </row>
    <row r="6" spans="1:6" x14ac:dyDescent="0.2">
      <c r="A6" s="11">
        <v>38536</v>
      </c>
      <c r="B6" s="8">
        <v>28</v>
      </c>
      <c r="C6" s="12">
        <v>1111</v>
      </c>
    </row>
    <row r="7" spans="1:6" x14ac:dyDescent="0.2">
      <c r="A7" s="11">
        <v>38537</v>
      </c>
      <c r="B7" s="8">
        <v>30</v>
      </c>
      <c r="C7" s="12">
        <v>1302</v>
      </c>
    </row>
    <row r="8" spans="1:6" x14ac:dyDescent="0.2">
      <c r="A8" s="11">
        <v>38538</v>
      </c>
      <c r="B8" s="8">
        <v>26</v>
      </c>
      <c r="C8" s="12">
        <v>1028</v>
      </c>
    </row>
    <row r="9" spans="1:6" x14ac:dyDescent="0.2">
      <c r="A9" s="11">
        <v>38539</v>
      </c>
      <c r="B9" s="8">
        <v>23</v>
      </c>
      <c r="C9" s="12">
        <v>964</v>
      </c>
    </row>
    <row r="10" spans="1:6" x14ac:dyDescent="0.2">
      <c r="A10" s="11">
        <v>38540</v>
      </c>
      <c r="B10" s="8">
        <v>24</v>
      </c>
      <c r="C10" s="12">
        <v>949</v>
      </c>
    </row>
    <row r="11" spans="1:6" x14ac:dyDescent="0.2">
      <c r="A11" s="11">
        <v>38541</v>
      </c>
      <c r="B11" s="8">
        <v>27</v>
      </c>
      <c r="C11" s="12">
        <v>1091</v>
      </c>
    </row>
    <row r="12" spans="1:6" x14ac:dyDescent="0.2">
      <c r="A12" s="11">
        <v>38542</v>
      </c>
      <c r="B12" s="8">
        <v>29</v>
      </c>
      <c r="C12" s="12">
        <v>1144</v>
      </c>
    </row>
    <row r="13" spans="1:6" x14ac:dyDescent="0.2">
      <c r="A13" s="11">
        <v>38543</v>
      </c>
      <c r="B13" s="8">
        <v>29</v>
      </c>
      <c r="C13" s="12">
        <v>1209</v>
      </c>
    </row>
    <row r="14" spans="1:6" x14ac:dyDescent="0.2">
      <c r="A14" s="11">
        <v>38544</v>
      </c>
      <c r="B14" s="8">
        <v>31</v>
      </c>
      <c r="C14" s="12">
        <v>1227</v>
      </c>
    </row>
    <row r="15" spans="1:6" x14ac:dyDescent="0.2">
      <c r="A15" s="11">
        <v>38545</v>
      </c>
      <c r="B15" s="8">
        <v>30</v>
      </c>
      <c r="C15" s="12">
        <v>1202</v>
      </c>
    </row>
    <row r="16" spans="1:6" x14ac:dyDescent="0.2">
      <c r="A16" s="11">
        <v>38546</v>
      </c>
      <c r="B16" s="8">
        <v>28</v>
      </c>
      <c r="C16" s="12">
        <v>1019</v>
      </c>
    </row>
    <row r="17" spans="1:3" x14ac:dyDescent="0.2">
      <c r="A17" s="11">
        <v>38547</v>
      </c>
      <c r="B17" s="8">
        <v>29</v>
      </c>
      <c r="C17" s="12">
        <v>1199</v>
      </c>
    </row>
    <row r="18" spans="1:3" x14ac:dyDescent="0.2">
      <c r="A18" s="11">
        <v>38548</v>
      </c>
      <c r="B18" s="8">
        <v>32</v>
      </c>
      <c r="C18" s="12">
        <v>1325</v>
      </c>
    </row>
    <row r="19" spans="1:3" x14ac:dyDescent="0.2">
      <c r="A19" s="11">
        <v>38549</v>
      </c>
      <c r="B19" s="8">
        <v>30</v>
      </c>
      <c r="C19" s="12">
        <v>1184</v>
      </c>
    </row>
    <row r="20" spans="1:3" x14ac:dyDescent="0.2">
      <c r="A20" s="11">
        <v>38550</v>
      </c>
      <c r="B20" s="8">
        <v>31</v>
      </c>
      <c r="C20" s="12">
        <v>1273</v>
      </c>
    </row>
    <row r="21" spans="1:3" x14ac:dyDescent="0.2">
      <c r="A21" s="11">
        <v>38551</v>
      </c>
      <c r="B21" s="8">
        <v>28</v>
      </c>
      <c r="C21" s="12">
        <v>1098</v>
      </c>
    </row>
    <row r="22" spans="1:3" x14ac:dyDescent="0.2">
      <c r="A22" s="11">
        <v>38552</v>
      </c>
      <c r="B22" s="8">
        <v>29</v>
      </c>
      <c r="C22" s="12">
        <v>1190</v>
      </c>
    </row>
    <row r="23" spans="1:3" x14ac:dyDescent="0.2">
      <c r="A23" s="11">
        <v>38553</v>
      </c>
      <c r="B23" s="8">
        <v>32</v>
      </c>
      <c r="C23" s="12">
        <v>1303</v>
      </c>
    </row>
    <row r="24" spans="1:3" x14ac:dyDescent="0.2">
      <c r="A24" s="11">
        <v>38554</v>
      </c>
      <c r="B24" s="8">
        <v>34</v>
      </c>
      <c r="C24" s="12">
        <v>1437</v>
      </c>
    </row>
    <row r="25" spans="1:3" x14ac:dyDescent="0.2">
      <c r="A25" s="11">
        <v>38555</v>
      </c>
      <c r="B25" s="8">
        <v>31</v>
      </c>
      <c r="C25" s="12">
        <v>1232</v>
      </c>
    </row>
    <row r="26" spans="1:3" x14ac:dyDescent="0.2">
      <c r="A26" s="11">
        <v>38556</v>
      </c>
      <c r="B26" s="8">
        <v>31</v>
      </c>
      <c r="C26" s="12">
        <v>1267</v>
      </c>
    </row>
    <row r="27" spans="1:3" x14ac:dyDescent="0.2">
      <c r="A27" s="11">
        <v>38557</v>
      </c>
      <c r="B27" s="8">
        <v>28</v>
      </c>
      <c r="C27" s="12">
        <v>1109</v>
      </c>
    </row>
    <row r="28" spans="1:3" x14ac:dyDescent="0.2">
      <c r="A28" s="11">
        <v>38558</v>
      </c>
      <c r="B28" s="8">
        <v>30</v>
      </c>
      <c r="C28" s="12">
        <v>1253</v>
      </c>
    </row>
    <row r="29" spans="1:3" x14ac:dyDescent="0.2">
      <c r="A29" s="11">
        <v>38559</v>
      </c>
      <c r="B29" s="8">
        <v>29</v>
      </c>
      <c r="C29" s="12">
        <v>1160</v>
      </c>
    </row>
    <row r="30" spans="1:3" x14ac:dyDescent="0.2">
      <c r="A30" s="11">
        <v>38560</v>
      </c>
      <c r="B30" s="8">
        <v>33</v>
      </c>
      <c r="C30" s="12">
        <v>1374</v>
      </c>
    </row>
    <row r="31" spans="1:3" x14ac:dyDescent="0.2">
      <c r="A31" s="11">
        <v>38561</v>
      </c>
      <c r="B31" s="8">
        <v>35</v>
      </c>
      <c r="C31" s="12">
        <v>1505</v>
      </c>
    </row>
    <row r="32" spans="1:3" x14ac:dyDescent="0.2">
      <c r="A32" s="11">
        <v>38562</v>
      </c>
      <c r="B32" s="8">
        <v>32</v>
      </c>
      <c r="C32" s="12">
        <v>1322</v>
      </c>
    </row>
    <row r="33" spans="1:3" x14ac:dyDescent="0.2">
      <c r="A33" s="11">
        <v>38563</v>
      </c>
      <c r="B33" s="8">
        <v>31</v>
      </c>
      <c r="C33" s="12">
        <v>1243</v>
      </c>
    </row>
    <row r="34" spans="1:3" x14ac:dyDescent="0.2">
      <c r="A34" s="11">
        <v>38564</v>
      </c>
      <c r="B34" s="8">
        <v>33</v>
      </c>
      <c r="C34" s="12">
        <v>1368</v>
      </c>
    </row>
    <row r="36" spans="1:3" x14ac:dyDescent="0.2">
      <c r="B36" s="13"/>
    </row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00E3-F573-432D-B906-9897E6D994FA}">
  <dimension ref="A1:J36"/>
  <sheetViews>
    <sheetView workbookViewId="0">
      <selection activeCell="X62" sqref="X62"/>
    </sheetView>
  </sheetViews>
  <sheetFormatPr defaultColWidth="8.7265625" defaultRowHeight="13" x14ac:dyDescent="0.2"/>
  <cols>
    <col min="1" max="1" width="8.7265625" style="4"/>
    <col min="2" max="2" width="10" style="4" bestFit="1" customWidth="1"/>
    <col min="3" max="3" width="7.7265625" style="4" bestFit="1" customWidth="1"/>
    <col min="4" max="4" width="3.54296875" style="4" customWidth="1"/>
    <col min="5" max="5" width="8.7265625" style="4"/>
    <col min="6" max="6" width="10" style="4" bestFit="1" customWidth="1"/>
    <col min="7" max="7" width="9.453125" style="4" bestFit="1" customWidth="1"/>
    <col min="8" max="8" width="3" style="4" customWidth="1"/>
    <col min="9" max="16384" width="8.7265625" style="4"/>
  </cols>
  <sheetData>
    <row r="1" spans="1:10" x14ac:dyDescent="0.2">
      <c r="A1" s="3" t="s">
        <v>55</v>
      </c>
      <c r="E1" s="3" t="s">
        <v>56</v>
      </c>
    </row>
    <row r="2" spans="1:10" ht="26" x14ac:dyDescent="0.2">
      <c r="A2" s="5" t="s">
        <v>48</v>
      </c>
      <c r="B2" s="6" t="s">
        <v>49</v>
      </c>
      <c r="C2" s="6" t="s">
        <v>50</v>
      </c>
      <c r="E2" s="5" t="s">
        <v>57</v>
      </c>
      <c r="F2" s="6" t="s">
        <v>49</v>
      </c>
      <c r="G2" s="6" t="s">
        <v>58</v>
      </c>
      <c r="I2" s="6" t="s">
        <v>59</v>
      </c>
      <c r="J2" s="8"/>
    </row>
    <row r="3" spans="1:10" x14ac:dyDescent="0.2">
      <c r="A3" s="5" t="s">
        <v>52</v>
      </c>
      <c r="B3" s="9" t="s">
        <v>53</v>
      </c>
      <c r="C3" s="6" t="s">
        <v>54</v>
      </c>
      <c r="E3" s="5" t="s">
        <v>52</v>
      </c>
      <c r="F3" s="14" t="s">
        <v>60</v>
      </c>
      <c r="G3" s="14" t="s">
        <v>61</v>
      </c>
    </row>
    <row r="4" spans="1:10" x14ac:dyDescent="0.2">
      <c r="A4" s="11">
        <v>38534</v>
      </c>
      <c r="B4" s="8">
        <v>25</v>
      </c>
      <c r="C4" s="12">
        <v>1020</v>
      </c>
      <c r="E4" s="11">
        <v>38534</v>
      </c>
      <c r="F4" s="8">
        <v>25</v>
      </c>
      <c r="G4" s="15"/>
    </row>
    <row r="5" spans="1:10" x14ac:dyDescent="0.2">
      <c r="A5" s="11">
        <v>38535</v>
      </c>
      <c r="B5" s="8">
        <v>24</v>
      </c>
      <c r="C5" s="12">
        <v>958</v>
      </c>
      <c r="E5" s="11">
        <v>38535</v>
      </c>
      <c r="F5" s="8">
        <v>25</v>
      </c>
      <c r="G5" s="15"/>
    </row>
    <row r="6" spans="1:10" x14ac:dyDescent="0.2">
      <c r="A6" s="11">
        <v>38536</v>
      </c>
      <c r="B6" s="8">
        <v>28</v>
      </c>
      <c r="C6" s="12">
        <v>1111</v>
      </c>
      <c r="E6" s="11">
        <v>38536</v>
      </c>
      <c r="F6" s="8">
        <v>26</v>
      </c>
      <c r="G6" s="15"/>
    </row>
    <row r="7" spans="1:10" x14ac:dyDescent="0.2">
      <c r="A7" s="11">
        <v>38537</v>
      </c>
      <c r="B7" s="8">
        <v>30</v>
      </c>
      <c r="C7" s="12">
        <v>1302</v>
      </c>
      <c r="E7" s="11">
        <v>38537</v>
      </c>
      <c r="F7" s="8">
        <v>26</v>
      </c>
      <c r="G7" s="15"/>
    </row>
    <row r="8" spans="1:10" x14ac:dyDescent="0.2">
      <c r="A8" s="11">
        <v>38538</v>
      </c>
      <c r="B8" s="8">
        <v>26</v>
      </c>
      <c r="C8" s="12">
        <v>1028</v>
      </c>
      <c r="E8" s="11">
        <v>38538</v>
      </c>
      <c r="F8" s="8">
        <v>27</v>
      </c>
      <c r="G8" s="15"/>
    </row>
    <row r="9" spans="1:10" x14ac:dyDescent="0.2">
      <c r="A9" s="11">
        <v>38539</v>
      </c>
      <c r="B9" s="8">
        <v>23</v>
      </c>
      <c r="C9" s="12">
        <v>964</v>
      </c>
      <c r="E9" s="11">
        <v>38539</v>
      </c>
      <c r="F9" s="8">
        <v>28</v>
      </c>
      <c r="G9" s="15"/>
    </row>
    <row r="10" spans="1:10" x14ac:dyDescent="0.2">
      <c r="A10" s="11">
        <v>38540</v>
      </c>
      <c r="B10" s="8">
        <v>24</v>
      </c>
      <c r="C10" s="12">
        <v>949</v>
      </c>
      <c r="E10" s="11">
        <v>38540</v>
      </c>
      <c r="F10" s="8">
        <v>28</v>
      </c>
      <c r="G10" s="15"/>
    </row>
    <row r="11" spans="1:10" x14ac:dyDescent="0.2">
      <c r="A11" s="11">
        <v>38541</v>
      </c>
      <c r="B11" s="8">
        <v>27</v>
      </c>
      <c r="C11" s="12">
        <v>1091</v>
      </c>
      <c r="E11" s="11">
        <v>38541</v>
      </c>
      <c r="F11" s="8">
        <v>29</v>
      </c>
      <c r="G11" s="15"/>
    </row>
    <row r="12" spans="1:10" x14ac:dyDescent="0.2">
      <c r="A12" s="11">
        <v>38542</v>
      </c>
      <c r="B12" s="8">
        <v>29</v>
      </c>
      <c r="C12" s="12">
        <v>1144</v>
      </c>
      <c r="E12" s="11">
        <v>38542</v>
      </c>
      <c r="F12" s="8">
        <v>29</v>
      </c>
      <c r="G12" s="15"/>
    </row>
    <row r="13" spans="1:10" x14ac:dyDescent="0.2">
      <c r="A13" s="11">
        <v>38543</v>
      </c>
      <c r="B13" s="8">
        <v>29</v>
      </c>
      <c r="C13" s="12">
        <v>1209</v>
      </c>
      <c r="E13" s="11">
        <v>38543</v>
      </c>
      <c r="F13" s="8">
        <v>30</v>
      </c>
      <c r="G13" s="15"/>
    </row>
    <row r="14" spans="1:10" x14ac:dyDescent="0.2">
      <c r="A14" s="11">
        <v>38544</v>
      </c>
      <c r="B14" s="8">
        <v>31</v>
      </c>
      <c r="C14" s="12">
        <v>1227</v>
      </c>
      <c r="E14" s="11">
        <v>38544</v>
      </c>
      <c r="F14" s="8">
        <v>31</v>
      </c>
      <c r="G14" s="15"/>
    </row>
    <row r="15" spans="1:10" x14ac:dyDescent="0.2">
      <c r="A15" s="11">
        <v>38545</v>
      </c>
      <c r="B15" s="8">
        <v>30</v>
      </c>
      <c r="C15" s="12">
        <v>1202</v>
      </c>
      <c r="E15" s="11">
        <v>38545</v>
      </c>
      <c r="F15" s="8">
        <v>31</v>
      </c>
      <c r="G15" s="15"/>
    </row>
    <row r="16" spans="1:10" x14ac:dyDescent="0.2">
      <c r="A16" s="11">
        <v>38546</v>
      </c>
      <c r="B16" s="8">
        <v>28</v>
      </c>
      <c r="C16" s="12">
        <v>1019</v>
      </c>
      <c r="E16" s="11">
        <v>38546</v>
      </c>
      <c r="F16" s="8">
        <v>31</v>
      </c>
      <c r="G16" s="15"/>
    </row>
    <row r="17" spans="1:7" x14ac:dyDescent="0.2">
      <c r="A17" s="11">
        <v>38547</v>
      </c>
      <c r="B17" s="8">
        <v>29</v>
      </c>
      <c r="C17" s="12">
        <v>1199</v>
      </c>
      <c r="E17" s="11">
        <v>38547</v>
      </c>
      <c r="F17" s="8">
        <v>30</v>
      </c>
      <c r="G17" s="15"/>
    </row>
    <row r="18" spans="1:7" x14ac:dyDescent="0.2">
      <c r="A18" s="11">
        <v>38548</v>
      </c>
      <c r="B18" s="8">
        <v>32</v>
      </c>
      <c r="C18" s="12">
        <v>1325</v>
      </c>
      <c r="E18" s="11">
        <v>38548</v>
      </c>
      <c r="F18" s="8">
        <v>30</v>
      </c>
      <c r="G18" s="15"/>
    </row>
    <row r="19" spans="1:7" x14ac:dyDescent="0.2">
      <c r="A19" s="11">
        <v>38549</v>
      </c>
      <c r="B19" s="8">
        <v>30</v>
      </c>
      <c r="C19" s="12">
        <v>1184</v>
      </c>
      <c r="E19" s="11">
        <v>38549</v>
      </c>
      <c r="F19" s="8">
        <v>29</v>
      </c>
      <c r="G19" s="15"/>
    </row>
    <row r="20" spans="1:7" x14ac:dyDescent="0.2">
      <c r="A20" s="11">
        <v>38550</v>
      </c>
      <c r="B20" s="8">
        <v>31</v>
      </c>
      <c r="C20" s="12">
        <v>1273</v>
      </c>
      <c r="E20" s="11">
        <v>38550</v>
      </c>
      <c r="F20" s="8">
        <v>29</v>
      </c>
      <c r="G20" s="15"/>
    </row>
    <row r="21" spans="1:7" x14ac:dyDescent="0.2">
      <c r="A21" s="11">
        <v>38551</v>
      </c>
      <c r="B21" s="8">
        <v>28</v>
      </c>
      <c r="C21" s="12">
        <v>1098</v>
      </c>
      <c r="E21" s="11">
        <v>38551</v>
      </c>
      <c r="F21" s="8">
        <v>29</v>
      </c>
      <c r="G21" s="15"/>
    </row>
    <row r="22" spans="1:7" x14ac:dyDescent="0.2">
      <c r="A22" s="11">
        <v>38552</v>
      </c>
      <c r="B22" s="8">
        <v>29</v>
      </c>
      <c r="C22" s="12">
        <v>1190</v>
      </c>
      <c r="E22" s="11">
        <v>38552</v>
      </c>
      <c r="F22" s="8">
        <v>30</v>
      </c>
      <c r="G22" s="15"/>
    </row>
    <row r="23" spans="1:7" x14ac:dyDescent="0.2">
      <c r="A23" s="11">
        <v>38553</v>
      </c>
      <c r="B23" s="8">
        <v>32</v>
      </c>
      <c r="C23" s="12">
        <v>1303</v>
      </c>
      <c r="E23" s="11">
        <v>38553</v>
      </c>
      <c r="F23" s="8">
        <v>30</v>
      </c>
      <c r="G23" s="15"/>
    </row>
    <row r="24" spans="1:7" x14ac:dyDescent="0.2">
      <c r="A24" s="11">
        <v>38554</v>
      </c>
      <c r="B24" s="8">
        <v>34</v>
      </c>
      <c r="C24" s="12">
        <v>1437</v>
      </c>
      <c r="E24" s="11">
        <v>38554</v>
      </c>
      <c r="F24" s="8">
        <v>30</v>
      </c>
      <c r="G24" s="15"/>
    </row>
    <row r="25" spans="1:7" x14ac:dyDescent="0.2">
      <c r="A25" s="11">
        <v>38555</v>
      </c>
      <c r="B25" s="8">
        <v>31</v>
      </c>
      <c r="C25" s="12">
        <v>1232</v>
      </c>
      <c r="E25" s="11">
        <v>38555</v>
      </c>
      <c r="F25" s="8">
        <v>31</v>
      </c>
      <c r="G25" s="15"/>
    </row>
    <row r="26" spans="1:7" x14ac:dyDescent="0.2">
      <c r="A26" s="11">
        <v>38556</v>
      </c>
      <c r="B26" s="8">
        <v>31</v>
      </c>
      <c r="C26" s="12">
        <v>1267</v>
      </c>
      <c r="E26" s="11">
        <v>38556</v>
      </c>
      <c r="F26" s="8">
        <v>31</v>
      </c>
      <c r="G26" s="15"/>
    </row>
    <row r="27" spans="1:7" x14ac:dyDescent="0.2">
      <c r="A27" s="11">
        <v>38557</v>
      </c>
      <c r="B27" s="8">
        <v>28</v>
      </c>
      <c r="C27" s="12">
        <v>1109</v>
      </c>
      <c r="E27" s="11">
        <v>38557</v>
      </c>
      <c r="F27" s="8">
        <v>31</v>
      </c>
      <c r="G27" s="15"/>
    </row>
    <row r="28" spans="1:7" x14ac:dyDescent="0.2">
      <c r="A28" s="11">
        <v>38558</v>
      </c>
      <c r="B28" s="8">
        <v>30</v>
      </c>
      <c r="C28" s="12">
        <v>1253</v>
      </c>
      <c r="E28" s="11">
        <v>38558</v>
      </c>
      <c r="F28" s="8">
        <v>31</v>
      </c>
      <c r="G28" s="15"/>
    </row>
    <row r="29" spans="1:7" x14ac:dyDescent="0.2">
      <c r="A29" s="11">
        <v>38559</v>
      </c>
      <c r="B29" s="8">
        <v>29</v>
      </c>
      <c r="C29" s="12">
        <v>1160</v>
      </c>
      <c r="E29" s="11">
        <v>38559</v>
      </c>
      <c r="F29" s="8">
        <v>32</v>
      </c>
      <c r="G29" s="15"/>
    </row>
    <row r="30" spans="1:7" x14ac:dyDescent="0.2">
      <c r="A30" s="11">
        <v>38560</v>
      </c>
      <c r="B30" s="8">
        <v>33</v>
      </c>
      <c r="C30" s="12">
        <v>1374</v>
      </c>
      <c r="E30" s="11">
        <v>38560</v>
      </c>
      <c r="F30" s="8">
        <v>32</v>
      </c>
      <c r="G30" s="15"/>
    </row>
    <row r="31" spans="1:7" x14ac:dyDescent="0.2">
      <c r="A31" s="11">
        <v>38561</v>
      </c>
      <c r="B31" s="8">
        <v>35</v>
      </c>
      <c r="C31" s="12">
        <v>1505</v>
      </c>
      <c r="E31" s="11">
        <v>38561</v>
      </c>
      <c r="F31" s="8">
        <v>32</v>
      </c>
      <c r="G31" s="15"/>
    </row>
    <row r="32" spans="1:7" x14ac:dyDescent="0.2">
      <c r="A32" s="11">
        <v>38562</v>
      </c>
      <c r="B32" s="8">
        <v>32</v>
      </c>
      <c r="C32" s="12">
        <v>1322</v>
      </c>
      <c r="E32" s="11">
        <v>38562</v>
      </c>
      <c r="F32" s="8">
        <v>31</v>
      </c>
      <c r="G32" s="15"/>
    </row>
    <row r="33" spans="1:7" x14ac:dyDescent="0.2">
      <c r="A33" s="11">
        <v>38563</v>
      </c>
      <c r="B33" s="8">
        <v>31</v>
      </c>
      <c r="C33" s="12">
        <v>1243</v>
      </c>
      <c r="E33" s="11">
        <v>38563</v>
      </c>
      <c r="F33" s="8">
        <v>31</v>
      </c>
      <c r="G33" s="15"/>
    </row>
    <row r="34" spans="1:7" x14ac:dyDescent="0.2">
      <c r="A34" s="11">
        <v>38564</v>
      </c>
      <c r="B34" s="8">
        <v>33</v>
      </c>
      <c r="C34" s="12">
        <v>1368</v>
      </c>
      <c r="E34" s="11">
        <v>38564</v>
      </c>
      <c r="F34" s="8">
        <v>31</v>
      </c>
      <c r="G34" s="15"/>
    </row>
    <row r="36" spans="1:7" x14ac:dyDescent="0.2">
      <c r="B36" s="13"/>
      <c r="F36" s="13"/>
    </row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16B1-9DB1-41D4-9323-A1BFEE9BC48C}">
  <dimension ref="A1:E57"/>
  <sheetViews>
    <sheetView workbookViewId="0">
      <selection activeCell="G13" sqref="G13"/>
    </sheetView>
  </sheetViews>
  <sheetFormatPr defaultRowHeight="13" x14ac:dyDescent="0.2"/>
  <cols>
    <col min="5" max="5" width="11.36328125" bestFit="1" customWidth="1"/>
  </cols>
  <sheetData>
    <row r="1" spans="1:5" ht="39" x14ac:dyDescent="0.2">
      <c r="A1" t="s">
        <v>35</v>
      </c>
      <c r="B1" s="2" t="s">
        <v>36</v>
      </c>
      <c r="C1" s="2" t="s">
        <v>37</v>
      </c>
      <c r="D1" s="2" t="s">
        <v>38</v>
      </c>
      <c r="E1" s="2" t="s">
        <v>39</v>
      </c>
    </row>
    <row r="2" spans="1:5" x14ac:dyDescent="0.2">
      <c r="A2">
        <v>1</v>
      </c>
      <c r="B2">
        <v>573950</v>
      </c>
      <c r="C2">
        <v>231</v>
      </c>
      <c r="D2">
        <v>4</v>
      </c>
      <c r="E2">
        <v>1</v>
      </c>
    </row>
    <row r="3" spans="1:5" x14ac:dyDescent="0.2">
      <c r="A3">
        <v>2</v>
      </c>
      <c r="B3">
        <v>507195</v>
      </c>
      <c r="C3">
        <v>183</v>
      </c>
      <c r="D3">
        <v>12</v>
      </c>
      <c r="E3">
        <v>1</v>
      </c>
    </row>
    <row r="4" spans="1:5" x14ac:dyDescent="0.2">
      <c r="A4">
        <v>3</v>
      </c>
      <c r="B4">
        <v>518570</v>
      </c>
      <c r="C4">
        <v>111</v>
      </c>
      <c r="D4">
        <v>8</v>
      </c>
      <c r="E4">
        <v>0</v>
      </c>
    </row>
    <row r="5" spans="1:5" x14ac:dyDescent="0.2">
      <c r="A5">
        <v>4</v>
      </c>
      <c r="B5">
        <v>540540</v>
      </c>
      <c r="C5">
        <v>162</v>
      </c>
      <c r="D5">
        <v>18</v>
      </c>
      <c r="E5">
        <v>1</v>
      </c>
    </row>
    <row r="6" spans="1:5" x14ac:dyDescent="0.2">
      <c r="A6">
        <v>5</v>
      </c>
      <c r="B6">
        <v>496015</v>
      </c>
      <c r="C6">
        <v>150</v>
      </c>
      <c r="D6">
        <v>1</v>
      </c>
      <c r="E6">
        <v>1</v>
      </c>
    </row>
    <row r="7" spans="1:5" x14ac:dyDescent="0.2">
      <c r="A7">
        <v>6</v>
      </c>
      <c r="B7">
        <v>455650</v>
      </c>
      <c r="C7">
        <v>159</v>
      </c>
      <c r="D7">
        <v>12</v>
      </c>
      <c r="E7">
        <v>0</v>
      </c>
    </row>
    <row r="8" spans="1:5" x14ac:dyDescent="0.2">
      <c r="A8">
        <v>7</v>
      </c>
      <c r="B8">
        <v>474175</v>
      </c>
      <c r="C8">
        <v>207</v>
      </c>
      <c r="D8">
        <v>19</v>
      </c>
      <c r="E8">
        <v>0</v>
      </c>
    </row>
    <row r="9" spans="1:5" x14ac:dyDescent="0.2">
      <c r="A9">
        <v>8</v>
      </c>
      <c r="B9">
        <v>518635</v>
      </c>
      <c r="C9">
        <v>201</v>
      </c>
      <c r="D9">
        <v>14</v>
      </c>
      <c r="E9">
        <v>0</v>
      </c>
    </row>
    <row r="10" spans="1:5" x14ac:dyDescent="0.2">
      <c r="A10">
        <v>9</v>
      </c>
      <c r="B10">
        <v>503685</v>
      </c>
      <c r="C10">
        <v>108</v>
      </c>
      <c r="D10">
        <v>19</v>
      </c>
      <c r="E10">
        <v>0</v>
      </c>
    </row>
    <row r="11" spans="1:5" x14ac:dyDescent="0.2">
      <c r="A11">
        <v>10</v>
      </c>
      <c r="B11">
        <v>548210</v>
      </c>
      <c r="C11">
        <v>222</v>
      </c>
      <c r="D11">
        <v>7</v>
      </c>
      <c r="E11">
        <v>0</v>
      </c>
    </row>
    <row r="12" spans="1:5" x14ac:dyDescent="0.2">
      <c r="A12">
        <v>11</v>
      </c>
      <c r="B12">
        <v>632840</v>
      </c>
      <c r="C12">
        <v>174</v>
      </c>
      <c r="D12">
        <v>8</v>
      </c>
      <c r="E12">
        <v>1</v>
      </c>
    </row>
    <row r="13" spans="1:5" x14ac:dyDescent="0.2">
      <c r="A13">
        <v>12</v>
      </c>
      <c r="B13">
        <v>599690</v>
      </c>
      <c r="C13">
        <v>231</v>
      </c>
      <c r="D13">
        <v>14</v>
      </c>
      <c r="E13">
        <v>1</v>
      </c>
    </row>
    <row r="14" spans="1:5" x14ac:dyDescent="0.2">
      <c r="A14">
        <v>13</v>
      </c>
      <c r="B14">
        <v>470275</v>
      </c>
      <c r="C14">
        <v>141</v>
      </c>
      <c r="D14">
        <v>13</v>
      </c>
      <c r="E14">
        <v>0</v>
      </c>
    </row>
    <row r="15" spans="1:5" x14ac:dyDescent="0.2">
      <c r="A15">
        <v>14</v>
      </c>
      <c r="B15">
        <v>566670</v>
      </c>
      <c r="C15">
        <v>123</v>
      </c>
      <c r="D15">
        <v>6</v>
      </c>
      <c r="E15">
        <v>0</v>
      </c>
    </row>
    <row r="16" spans="1:5" x14ac:dyDescent="0.2">
      <c r="A16">
        <v>15</v>
      </c>
      <c r="B16">
        <v>544310</v>
      </c>
      <c r="C16">
        <v>165</v>
      </c>
      <c r="D16">
        <v>19</v>
      </c>
      <c r="E16">
        <v>1</v>
      </c>
    </row>
    <row r="17" spans="1:5" x14ac:dyDescent="0.2">
      <c r="A17">
        <v>16</v>
      </c>
      <c r="B17">
        <v>466570</v>
      </c>
      <c r="C17">
        <v>150</v>
      </c>
      <c r="D17">
        <v>8</v>
      </c>
      <c r="E17">
        <v>0</v>
      </c>
    </row>
    <row r="18" spans="1:5" x14ac:dyDescent="0.2">
      <c r="A18">
        <v>17</v>
      </c>
      <c r="B18">
        <v>507000</v>
      </c>
      <c r="C18">
        <v>117</v>
      </c>
      <c r="D18">
        <v>4</v>
      </c>
      <c r="E18">
        <v>0</v>
      </c>
    </row>
    <row r="19" spans="1:5" x14ac:dyDescent="0.2">
      <c r="A19">
        <v>18</v>
      </c>
      <c r="B19">
        <v>603720</v>
      </c>
      <c r="C19">
        <v>186</v>
      </c>
      <c r="D19">
        <v>9</v>
      </c>
      <c r="E19">
        <v>0</v>
      </c>
    </row>
    <row r="20" spans="1:5" x14ac:dyDescent="0.2">
      <c r="A20">
        <v>19</v>
      </c>
      <c r="B20">
        <v>544570</v>
      </c>
      <c r="C20">
        <v>204</v>
      </c>
      <c r="D20">
        <v>12</v>
      </c>
      <c r="E20">
        <v>0</v>
      </c>
    </row>
    <row r="21" spans="1:5" x14ac:dyDescent="0.2">
      <c r="A21">
        <v>20</v>
      </c>
      <c r="B21">
        <v>496015</v>
      </c>
      <c r="C21">
        <v>123</v>
      </c>
      <c r="D21">
        <v>14</v>
      </c>
      <c r="E21">
        <v>1</v>
      </c>
    </row>
    <row r="22" spans="1:5" x14ac:dyDescent="0.2">
      <c r="A22">
        <v>21</v>
      </c>
      <c r="B22">
        <v>488865</v>
      </c>
      <c r="C22">
        <v>168</v>
      </c>
      <c r="D22">
        <v>1</v>
      </c>
      <c r="E22">
        <v>0</v>
      </c>
    </row>
    <row r="23" spans="1:5" x14ac:dyDescent="0.2">
      <c r="A23">
        <v>22</v>
      </c>
      <c r="B23">
        <v>610740</v>
      </c>
      <c r="C23">
        <v>183</v>
      </c>
      <c r="D23">
        <v>5</v>
      </c>
      <c r="E23">
        <v>1</v>
      </c>
    </row>
    <row r="24" spans="1:5" x14ac:dyDescent="0.2">
      <c r="A24">
        <v>23</v>
      </c>
      <c r="B24">
        <v>484965</v>
      </c>
      <c r="C24">
        <v>117</v>
      </c>
      <c r="D24">
        <v>4</v>
      </c>
      <c r="E24">
        <v>0</v>
      </c>
    </row>
    <row r="25" spans="1:5" x14ac:dyDescent="0.2">
      <c r="A25">
        <v>24</v>
      </c>
      <c r="B25">
        <v>607490</v>
      </c>
      <c r="C25">
        <v>147</v>
      </c>
      <c r="D25">
        <v>9</v>
      </c>
      <c r="E25">
        <v>0</v>
      </c>
    </row>
    <row r="26" spans="1:5" x14ac:dyDescent="0.2">
      <c r="A26">
        <v>25</v>
      </c>
      <c r="B26">
        <v>499785</v>
      </c>
      <c r="C26">
        <v>180</v>
      </c>
      <c r="D26">
        <v>8</v>
      </c>
      <c r="E26">
        <v>0</v>
      </c>
    </row>
    <row r="27" spans="1:5" x14ac:dyDescent="0.2">
      <c r="A27">
        <v>26</v>
      </c>
      <c r="B27">
        <v>614770</v>
      </c>
      <c r="C27">
        <v>186</v>
      </c>
      <c r="D27">
        <v>8</v>
      </c>
      <c r="E27">
        <v>1</v>
      </c>
    </row>
    <row r="28" spans="1:5" x14ac:dyDescent="0.2">
      <c r="A28">
        <v>27</v>
      </c>
      <c r="B28">
        <v>559130</v>
      </c>
      <c r="C28">
        <v>198</v>
      </c>
      <c r="D28">
        <v>4</v>
      </c>
      <c r="E28">
        <v>0</v>
      </c>
    </row>
    <row r="29" spans="1:5" x14ac:dyDescent="0.2">
      <c r="A29">
        <v>28</v>
      </c>
      <c r="B29">
        <v>492765</v>
      </c>
      <c r="C29">
        <v>150</v>
      </c>
      <c r="D29">
        <v>10</v>
      </c>
      <c r="E29">
        <v>1</v>
      </c>
    </row>
    <row r="30" spans="1:5" x14ac:dyDescent="0.2">
      <c r="A30">
        <v>29</v>
      </c>
      <c r="B30">
        <v>481325</v>
      </c>
      <c r="C30">
        <v>153</v>
      </c>
      <c r="D30">
        <v>9</v>
      </c>
      <c r="E30">
        <v>1</v>
      </c>
    </row>
    <row r="31" spans="1:5" x14ac:dyDescent="0.2">
      <c r="A31">
        <v>30</v>
      </c>
      <c r="B31">
        <v>611065</v>
      </c>
      <c r="C31">
        <v>174</v>
      </c>
      <c r="D31">
        <v>3</v>
      </c>
      <c r="E31">
        <v>1</v>
      </c>
    </row>
    <row r="32" spans="1:5" x14ac:dyDescent="0.2">
      <c r="A32">
        <v>31</v>
      </c>
      <c r="B32">
        <v>510835</v>
      </c>
      <c r="C32">
        <v>132</v>
      </c>
      <c r="D32">
        <v>16</v>
      </c>
      <c r="E32">
        <v>0</v>
      </c>
    </row>
    <row r="33" spans="1:5" x14ac:dyDescent="0.2">
      <c r="A33">
        <v>32</v>
      </c>
      <c r="B33">
        <v>511160</v>
      </c>
      <c r="C33">
        <v>210</v>
      </c>
      <c r="D33">
        <v>12</v>
      </c>
      <c r="E33">
        <v>0</v>
      </c>
    </row>
    <row r="34" spans="1:5" x14ac:dyDescent="0.2">
      <c r="A34">
        <v>33</v>
      </c>
      <c r="B34">
        <v>466830</v>
      </c>
      <c r="C34">
        <v>99</v>
      </c>
      <c r="D34">
        <v>13</v>
      </c>
      <c r="E34">
        <v>0</v>
      </c>
    </row>
    <row r="35" spans="1:5" x14ac:dyDescent="0.2">
      <c r="A35">
        <v>34</v>
      </c>
      <c r="B35">
        <v>540800</v>
      </c>
      <c r="C35">
        <v>195</v>
      </c>
      <c r="D35">
        <v>17</v>
      </c>
      <c r="E35">
        <v>0</v>
      </c>
    </row>
    <row r="36" spans="1:5" x14ac:dyDescent="0.2">
      <c r="A36">
        <v>35</v>
      </c>
      <c r="B36">
        <v>555425</v>
      </c>
      <c r="C36">
        <v>222</v>
      </c>
      <c r="D36">
        <v>11</v>
      </c>
      <c r="E36">
        <v>1</v>
      </c>
    </row>
    <row r="37" spans="1:5" x14ac:dyDescent="0.2">
      <c r="A37">
        <v>36</v>
      </c>
      <c r="B37">
        <v>510835</v>
      </c>
      <c r="C37">
        <v>165</v>
      </c>
      <c r="D37">
        <v>8</v>
      </c>
      <c r="E37">
        <v>0</v>
      </c>
    </row>
    <row r="38" spans="1:5" x14ac:dyDescent="0.2">
      <c r="A38">
        <v>37</v>
      </c>
      <c r="B38">
        <v>514475</v>
      </c>
      <c r="C38">
        <v>195</v>
      </c>
      <c r="D38">
        <v>18</v>
      </c>
      <c r="E38">
        <v>0</v>
      </c>
    </row>
    <row r="39" spans="1:5" x14ac:dyDescent="0.2">
      <c r="A39">
        <v>38</v>
      </c>
      <c r="B39">
        <v>566215</v>
      </c>
      <c r="C39">
        <v>111</v>
      </c>
      <c r="D39">
        <v>4</v>
      </c>
      <c r="E39">
        <v>1</v>
      </c>
    </row>
    <row r="40" spans="1:5" x14ac:dyDescent="0.2">
      <c r="A40">
        <v>39</v>
      </c>
      <c r="B40">
        <v>477555</v>
      </c>
      <c r="C40">
        <v>114</v>
      </c>
      <c r="D40">
        <v>7</v>
      </c>
      <c r="E40">
        <v>0</v>
      </c>
    </row>
    <row r="41" spans="1:5" x14ac:dyDescent="0.2">
      <c r="A41">
        <v>40</v>
      </c>
      <c r="B41">
        <v>562575</v>
      </c>
      <c r="C41">
        <v>195</v>
      </c>
      <c r="D41">
        <v>2</v>
      </c>
      <c r="E41">
        <v>0</v>
      </c>
    </row>
    <row r="42" spans="1:5" x14ac:dyDescent="0.2">
      <c r="A42">
        <v>41</v>
      </c>
      <c r="B42">
        <v>481650</v>
      </c>
      <c r="C42">
        <v>108</v>
      </c>
      <c r="D42">
        <v>18</v>
      </c>
      <c r="E42">
        <v>1</v>
      </c>
    </row>
    <row r="43" spans="1:5" x14ac:dyDescent="0.2">
      <c r="A43">
        <v>42</v>
      </c>
      <c r="B43">
        <v>562770</v>
      </c>
      <c r="C43">
        <v>234</v>
      </c>
      <c r="D43">
        <v>12</v>
      </c>
      <c r="E43">
        <v>1</v>
      </c>
    </row>
    <row r="44" spans="1:5" x14ac:dyDescent="0.2">
      <c r="A44">
        <v>43</v>
      </c>
      <c r="B44">
        <v>640445</v>
      </c>
      <c r="C44">
        <v>111</v>
      </c>
      <c r="D44">
        <v>1</v>
      </c>
      <c r="E44">
        <v>0</v>
      </c>
    </row>
    <row r="45" spans="1:5" x14ac:dyDescent="0.2">
      <c r="A45">
        <v>44</v>
      </c>
      <c r="B45">
        <v>636675</v>
      </c>
      <c r="C45">
        <v>234</v>
      </c>
      <c r="D45">
        <v>2</v>
      </c>
      <c r="E45">
        <v>0</v>
      </c>
    </row>
    <row r="46" spans="1:5" x14ac:dyDescent="0.2">
      <c r="A46">
        <v>45</v>
      </c>
      <c r="B46">
        <v>577265</v>
      </c>
      <c r="C46">
        <v>246</v>
      </c>
      <c r="D46">
        <v>3</v>
      </c>
      <c r="E46">
        <v>0</v>
      </c>
    </row>
    <row r="47" spans="1:5" x14ac:dyDescent="0.2">
      <c r="A47">
        <v>46</v>
      </c>
      <c r="B47">
        <v>458965</v>
      </c>
      <c r="C47">
        <v>198</v>
      </c>
      <c r="D47">
        <v>3</v>
      </c>
      <c r="E47">
        <v>0</v>
      </c>
    </row>
    <row r="48" spans="1:5" x14ac:dyDescent="0.2">
      <c r="A48">
        <v>47</v>
      </c>
      <c r="B48">
        <v>629525</v>
      </c>
      <c r="C48">
        <v>240</v>
      </c>
      <c r="D48">
        <v>1</v>
      </c>
      <c r="E48">
        <v>1</v>
      </c>
    </row>
    <row r="49" spans="1:5" x14ac:dyDescent="0.2">
      <c r="A49">
        <v>48</v>
      </c>
      <c r="B49">
        <v>558740</v>
      </c>
      <c r="C49">
        <v>156</v>
      </c>
      <c r="D49">
        <v>16</v>
      </c>
      <c r="E49">
        <v>1</v>
      </c>
    </row>
    <row r="50" spans="1:5" x14ac:dyDescent="0.2">
      <c r="A50">
        <v>49</v>
      </c>
      <c r="B50">
        <v>570115</v>
      </c>
      <c r="C50">
        <v>159</v>
      </c>
      <c r="D50">
        <v>12</v>
      </c>
      <c r="E50">
        <v>0</v>
      </c>
    </row>
    <row r="51" spans="1:5" x14ac:dyDescent="0.2">
      <c r="A51">
        <v>50</v>
      </c>
      <c r="B51">
        <v>484900</v>
      </c>
      <c r="C51">
        <v>222</v>
      </c>
      <c r="D51">
        <v>6</v>
      </c>
      <c r="E51">
        <v>0</v>
      </c>
    </row>
    <row r="52" spans="1:5" x14ac:dyDescent="0.2">
      <c r="A52">
        <v>51</v>
      </c>
      <c r="B52">
        <v>473785</v>
      </c>
      <c r="C52">
        <v>228</v>
      </c>
      <c r="D52">
        <v>18</v>
      </c>
      <c r="E52">
        <v>0</v>
      </c>
    </row>
    <row r="53" spans="1:5" x14ac:dyDescent="0.2">
      <c r="A53">
        <v>52</v>
      </c>
      <c r="B53">
        <v>574015</v>
      </c>
      <c r="C53">
        <v>156</v>
      </c>
      <c r="D53">
        <v>12</v>
      </c>
      <c r="E53">
        <v>0</v>
      </c>
    </row>
    <row r="54" spans="1:5" x14ac:dyDescent="0.2">
      <c r="A54">
        <v>53</v>
      </c>
      <c r="B54">
        <v>625885</v>
      </c>
      <c r="C54">
        <v>183</v>
      </c>
      <c r="D54">
        <v>8</v>
      </c>
      <c r="E54">
        <v>1</v>
      </c>
    </row>
    <row r="55" spans="1:5" x14ac:dyDescent="0.2">
      <c r="A55">
        <v>54</v>
      </c>
      <c r="B55">
        <v>484900</v>
      </c>
      <c r="C55">
        <v>204</v>
      </c>
      <c r="D55">
        <v>11</v>
      </c>
      <c r="E55">
        <v>0</v>
      </c>
    </row>
    <row r="56" spans="1:5" x14ac:dyDescent="0.2">
      <c r="A56">
        <v>55</v>
      </c>
      <c r="B56">
        <v>518570</v>
      </c>
      <c r="C56">
        <v>189</v>
      </c>
      <c r="D56">
        <v>18</v>
      </c>
      <c r="E56">
        <v>0</v>
      </c>
    </row>
    <row r="57" spans="1:5" x14ac:dyDescent="0.2">
      <c r="A57">
        <v>56</v>
      </c>
      <c r="B57">
        <v>625430</v>
      </c>
      <c r="C57">
        <v>207</v>
      </c>
      <c r="D57">
        <v>8</v>
      </c>
      <c r="E57"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0833-DC63-4694-B816-F1CCAB441C5E}">
  <dimension ref="A1:D12"/>
  <sheetViews>
    <sheetView workbookViewId="0">
      <selection activeCell="C14" sqref="C14"/>
    </sheetView>
  </sheetViews>
  <sheetFormatPr defaultColWidth="8.7265625" defaultRowHeight="13" x14ac:dyDescent="0.2"/>
  <cols>
    <col min="1" max="3" width="8.7265625" style="18"/>
    <col min="4" max="4" width="14.7265625" style="18" customWidth="1"/>
    <col min="5" max="16384" width="8.7265625" style="18"/>
  </cols>
  <sheetData>
    <row r="1" spans="1:4" x14ac:dyDescent="0.2">
      <c r="A1" s="16" t="s">
        <v>62</v>
      </c>
      <c r="B1" s="17" t="s">
        <v>63</v>
      </c>
      <c r="C1" s="17"/>
      <c r="D1" s="17"/>
    </row>
    <row r="2" spans="1:4" ht="16.5" customHeight="1" x14ac:dyDescent="0.3">
      <c r="A2" s="19"/>
      <c r="B2" s="19"/>
      <c r="C2" s="19"/>
      <c r="D2" s="16" t="s">
        <v>64</v>
      </c>
    </row>
    <row r="3" spans="1:4" ht="14" x14ac:dyDescent="0.3">
      <c r="A3" s="20"/>
      <c r="B3" s="21" t="s">
        <v>65</v>
      </c>
      <c r="C3" s="22" t="s">
        <v>66</v>
      </c>
      <c r="D3" s="22" t="s">
        <v>67</v>
      </c>
    </row>
    <row r="4" spans="1:4" x14ac:dyDescent="0.2">
      <c r="A4" s="23">
        <v>1</v>
      </c>
      <c r="B4" s="24" t="s">
        <v>68</v>
      </c>
      <c r="C4" s="25">
        <v>5148</v>
      </c>
      <c r="D4" s="26">
        <v>501</v>
      </c>
    </row>
    <row r="5" spans="1:4" x14ac:dyDescent="0.2">
      <c r="A5" s="23">
        <v>2</v>
      </c>
      <c r="B5" s="24" t="s">
        <v>69</v>
      </c>
      <c r="C5" s="25">
        <v>2734</v>
      </c>
      <c r="D5" s="26">
        <v>401</v>
      </c>
    </row>
    <row r="6" spans="1:4" x14ac:dyDescent="0.2">
      <c r="A6" s="23">
        <v>3</v>
      </c>
      <c r="B6" s="24" t="s">
        <v>70</v>
      </c>
      <c r="C6" s="25">
        <v>1912</v>
      </c>
      <c r="D6" s="26">
        <v>126</v>
      </c>
    </row>
    <row r="7" spans="1:4" x14ac:dyDescent="0.2">
      <c r="A7" s="23">
        <v>4</v>
      </c>
      <c r="B7" s="24" t="s">
        <v>71</v>
      </c>
      <c r="C7" s="25">
        <v>1725</v>
      </c>
      <c r="D7" s="26">
        <v>144</v>
      </c>
    </row>
    <row r="8" spans="1:4" x14ac:dyDescent="0.2">
      <c r="A8" s="23">
        <v>5</v>
      </c>
      <c r="B8" s="24" t="s">
        <v>72</v>
      </c>
      <c r="C8" s="26">
        <v>830</v>
      </c>
      <c r="D8" s="26">
        <v>57</v>
      </c>
    </row>
    <row r="9" spans="1:4" x14ac:dyDescent="0.2">
      <c r="A9" s="23">
        <v>6</v>
      </c>
      <c r="B9" s="24" t="s">
        <v>73</v>
      </c>
      <c r="C9" s="26">
        <v>632</v>
      </c>
      <c r="D9" s="26">
        <v>182</v>
      </c>
    </row>
    <row r="10" spans="1:4" x14ac:dyDescent="0.2">
      <c r="A10" s="23">
        <v>7</v>
      </c>
      <c r="B10" s="24" t="s">
        <v>74</v>
      </c>
      <c r="C10" s="26">
        <v>526</v>
      </c>
      <c r="D10" s="26">
        <v>7</v>
      </c>
    </row>
    <row r="11" spans="1:4" x14ac:dyDescent="0.2">
      <c r="A11" s="23">
        <v>8</v>
      </c>
      <c r="B11" s="24" t="s">
        <v>75</v>
      </c>
      <c r="C11" s="26">
        <v>277</v>
      </c>
      <c r="D11" s="26">
        <v>126</v>
      </c>
    </row>
    <row r="12" spans="1:4" x14ac:dyDescent="0.2">
      <c r="A12" s="23">
        <v>9</v>
      </c>
      <c r="B12" s="24" t="s">
        <v>76</v>
      </c>
      <c r="C12" s="26">
        <v>121</v>
      </c>
      <c r="D12" s="26">
        <v>25</v>
      </c>
    </row>
  </sheetData>
  <mergeCells count="1">
    <mergeCell ref="B1:D1"/>
  </mergeCells>
  <phoneticPr fontId="1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73B3-FB51-4063-BD08-0A9A3F3B7E06}">
  <dimension ref="A1:C8"/>
  <sheetViews>
    <sheetView workbookViewId="0">
      <selection activeCell="C14" sqref="C14"/>
    </sheetView>
  </sheetViews>
  <sheetFormatPr defaultColWidth="8.7265625" defaultRowHeight="13" x14ac:dyDescent="0.2"/>
  <cols>
    <col min="1" max="1" width="10.453125" style="18" customWidth="1"/>
    <col min="2" max="3" width="12.7265625" style="18" customWidth="1"/>
    <col min="4" max="16384" width="8.7265625" style="18"/>
  </cols>
  <sheetData>
    <row r="1" spans="1:3" x14ac:dyDescent="0.2">
      <c r="A1" s="18" t="s">
        <v>77</v>
      </c>
    </row>
    <row r="2" spans="1:3" x14ac:dyDescent="0.2">
      <c r="A2" s="21" t="s">
        <v>65</v>
      </c>
      <c r="B2" s="22" t="s">
        <v>78</v>
      </c>
      <c r="C2" s="22" t="s">
        <v>79</v>
      </c>
    </row>
    <row r="3" spans="1:3" x14ac:dyDescent="0.2">
      <c r="A3" s="27" t="s">
        <v>80</v>
      </c>
      <c r="B3" s="25">
        <v>17657</v>
      </c>
      <c r="C3" s="25">
        <v>146565</v>
      </c>
    </row>
    <row r="4" spans="1:3" x14ac:dyDescent="0.2">
      <c r="A4" s="28" t="s">
        <v>81</v>
      </c>
      <c r="B4" s="25">
        <v>15273</v>
      </c>
      <c r="C4" s="25">
        <v>84530</v>
      </c>
    </row>
    <row r="5" spans="1:3" x14ac:dyDescent="0.2">
      <c r="A5" s="28" t="s">
        <v>82</v>
      </c>
      <c r="B5" s="25">
        <v>11011</v>
      </c>
      <c r="C5" s="25">
        <v>99356</v>
      </c>
    </row>
    <row r="6" spans="1:3" x14ac:dyDescent="0.2">
      <c r="A6" s="27" t="s">
        <v>83</v>
      </c>
      <c r="B6" s="25">
        <v>8096</v>
      </c>
      <c r="C6" s="25">
        <v>50767</v>
      </c>
    </row>
    <row r="7" spans="1:3" x14ac:dyDescent="0.2">
      <c r="A7" s="27" t="s">
        <v>84</v>
      </c>
      <c r="B7" s="25">
        <v>6419</v>
      </c>
      <c r="C7" s="25">
        <v>47843</v>
      </c>
    </row>
    <row r="8" spans="1:3" x14ac:dyDescent="0.2">
      <c r="A8" s="29" t="s">
        <v>85</v>
      </c>
      <c r="B8" s="25">
        <v>4481</v>
      </c>
      <c r="C8" s="25">
        <v>49512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1553-44CF-46AE-ABAC-B637B6C204F9}">
  <dimension ref="A1:F11"/>
  <sheetViews>
    <sheetView workbookViewId="0">
      <selection activeCell="AI58" sqref="AI58"/>
    </sheetView>
  </sheetViews>
  <sheetFormatPr defaultColWidth="8.7265625" defaultRowHeight="13" x14ac:dyDescent="0.2"/>
  <cols>
    <col min="1" max="1" width="7" style="18" customWidth="1"/>
    <col min="2" max="2" width="14.54296875" style="18" customWidth="1"/>
    <col min="3" max="16384" width="8.7265625" style="18"/>
  </cols>
  <sheetData>
    <row r="1" spans="1:6" x14ac:dyDescent="0.2">
      <c r="A1" s="18" t="s">
        <v>86</v>
      </c>
    </row>
    <row r="2" spans="1:6" ht="14" x14ac:dyDescent="0.3">
      <c r="A2" s="19"/>
      <c r="B2" s="21" t="s">
        <v>87</v>
      </c>
      <c r="C2" s="22" t="s">
        <v>88</v>
      </c>
      <c r="D2" s="22" t="s">
        <v>89</v>
      </c>
      <c r="E2" s="22" t="s">
        <v>90</v>
      </c>
      <c r="F2" s="30" t="s">
        <v>91</v>
      </c>
    </row>
    <row r="3" spans="1:6" ht="14" x14ac:dyDescent="0.3">
      <c r="A3" s="19"/>
      <c r="B3" s="31">
        <v>37991</v>
      </c>
      <c r="C3" s="32">
        <v>171</v>
      </c>
      <c r="D3" s="32">
        <v>178</v>
      </c>
      <c r="E3" s="32">
        <v>166</v>
      </c>
      <c r="F3" s="32">
        <v>173</v>
      </c>
    </row>
    <row r="4" spans="1:6" ht="14" x14ac:dyDescent="0.3">
      <c r="A4" s="19"/>
      <c r="B4" s="31">
        <v>37998</v>
      </c>
      <c r="C4" s="32">
        <v>176</v>
      </c>
      <c r="D4" s="32">
        <v>187</v>
      </c>
      <c r="E4" s="32">
        <v>173</v>
      </c>
      <c r="F4" s="32">
        <v>176</v>
      </c>
    </row>
    <row r="5" spans="1:6" ht="14" x14ac:dyDescent="0.3">
      <c r="A5" s="19"/>
      <c r="B5" s="31">
        <v>38005</v>
      </c>
      <c r="C5" s="32">
        <v>177</v>
      </c>
      <c r="D5" s="32">
        <v>184</v>
      </c>
      <c r="E5" s="32">
        <v>174</v>
      </c>
      <c r="F5" s="32">
        <v>182</v>
      </c>
    </row>
    <row r="6" spans="1:6" ht="14" x14ac:dyDescent="0.3">
      <c r="A6" s="19"/>
      <c r="B6" s="31">
        <v>38012</v>
      </c>
      <c r="C6" s="32">
        <v>183</v>
      </c>
      <c r="D6" s="32">
        <v>198</v>
      </c>
      <c r="E6" s="32">
        <v>180</v>
      </c>
      <c r="F6" s="32">
        <v>183</v>
      </c>
    </row>
    <row r="7" spans="1:6" ht="14" x14ac:dyDescent="0.3">
      <c r="A7" s="19"/>
      <c r="B7" s="31">
        <v>38019</v>
      </c>
      <c r="C7" s="32">
        <v>185</v>
      </c>
      <c r="D7" s="32">
        <v>189</v>
      </c>
      <c r="E7" s="32">
        <v>178</v>
      </c>
      <c r="F7" s="32">
        <v>182</v>
      </c>
    </row>
    <row r="8" spans="1:6" ht="14" x14ac:dyDescent="0.3">
      <c r="A8" s="19"/>
      <c r="B8" s="31">
        <v>38026</v>
      </c>
      <c r="C8" s="32">
        <v>183</v>
      </c>
      <c r="D8" s="32">
        <v>185</v>
      </c>
      <c r="E8" s="32">
        <v>178</v>
      </c>
      <c r="F8" s="32">
        <v>181</v>
      </c>
    </row>
    <row r="9" spans="1:6" ht="14" x14ac:dyDescent="0.3">
      <c r="A9" s="19"/>
      <c r="B9" s="31">
        <v>38033</v>
      </c>
      <c r="C9" s="32">
        <v>181</v>
      </c>
      <c r="D9" s="32">
        <v>189</v>
      </c>
      <c r="E9" s="32">
        <v>181</v>
      </c>
      <c r="F9" s="32">
        <v>184</v>
      </c>
    </row>
    <row r="10" spans="1:6" ht="14" x14ac:dyDescent="0.3">
      <c r="A10" s="19"/>
      <c r="B10" s="31">
        <v>38040</v>
      </c>
      <c r="C10" s="32">
        <v>182</v>
      </c>
      <c r="D10" s="32">
        <v>185</v>
      </c>
      <c r="E10" s="32">
        <v>175</v>
      </c>
      <c r="F10" s="32">
        <v>181</v>
      </c>
    </row>
    <row r="11" spans="1:6" ht="14" x14ac:dyDescent="0.3">
      <c r="A11" s="19"/>
      <c r="B11" s="31">
        <v>38047</v>
      </c>
      <c r="C11" s="32">
        <v>183</v>
      </c>
      <c r="D11" s="32">
        <v>188</v>
      </c>
      <c r="E11" s="32">
        <v>181</v>
      </c>
      <c r="F11" s="32">
        <v>187</v>
      </c>
    </row>
  </sheetData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1EAF-D834-4B41-9F55-212581DC477C}">
  <dimension ref="A1:C14"/>
  <sheetViews>
    <sheetView workbookViewId="0">
      <selection activeCell="E60" sqref="E60"/>
    </sheetView>
  </sheetViews>
  <sheetFormatPr defaultColWidth="8.7265625" defaultRowHeight="13" x14ac:dyDescent="0.2"/>
  <cols>
    <col min="1" max="1" width="6.7265625" style="18" customWidth="1"/>
    <col min="2" max="2" width="13.81640625" style="18" customWidth="1"/>
    <col min="3" max="3" width="13.453125" style="18" customWidth="1"/>
    <col min="4" max="16384" width="8.7265625" style="18"/>
  </cols>
  <sheetData>
    <row r="1" spans="1:3" x14ac:dyDescent="0.2">
      <c r="A1" s="18" t="s">
        <v>62</v>
      </c>
    </row>
    <row r="2" spans="1:3" ht="16" x14ac:dyDescent="0.35">
      <c r="A2" s="21" t="s">
        <v>92</v>
      </c>
      <c r="B2" s="33" t="s">
        <v>93</v>
      </c>
      <c r="C2" s="33" t="s">
        <v>94</v>
      </c>
    </row>
    <row r="3" spans="1:3" x14ac:dyDescent="0.2">
      <c r="A3" s="34">
        <v>1</v>
      </c>
      <c r="B3" s="26">
        <v>17.7</v>
      </c>
      <c r="C3" s="26">
        <v>4.7</v>
      </c>
    </row>
    <row r="4" spans="1:3" x14ac:dyDescent="0.2">
      <c r="A4" s="34">
        <v>2</v>
      </c>
      <c r="B4" s="26">
        <v>21.8</v>
      </c>
      <c r="C4" s="26">
        <v>6.2</v>
      </c>
    </row>
    <row r="5" spans="1:3" x14ac:dyDescent="0.2">
      <c r="A5" s="34">
        <v>3</v>
      </c>
      <c r="B5" s="26">
        <v>20</v>
      </c>
      <c r="C5" s="26">
        <v>5.9</v>
      </c>
    </row>
    <row r="6" spans="1:3" x14ac:dyDescent="0.2">
      <c r="A6" s="34">
        <v>4</v>
      </c>
      <c r="B6" s="26">
        <v>22</v>
      </c>
      <c r="C6" s="26">
        <v>6.3</v>
      </c>
    </row>
    <row r="7" spans="1:3" x14ac:dyDescent="0.2">
      <c r="A7" s="34">
        <v>5</v>
      </c>
      <c r="B7" s="26">
        <v>16.100000000000001</v>
      </c>
      <c r="C7" s="26">
        <v>4.7</v>
      </c>
    </row>
    <row r="8" spans="1:3" x14ac:dyDescent="0.2">
      <c r="A8" s="34">
        <v>6</v>
      </c>
      <c r="B8" s="26">
        <v>17</v>
      </c>
      <c r="C8" s="26">
        <v>5.4</v>
      </c>
    </row>
    <row r="9" spans="1:3" x14ac:dyDescent="0.2">
      <c r="A9" s="34">
        <v>7</v>
      </c>
      <c r="B9" s="26">
        <v>16</v>
      </c>
      <c r="C9" s="26">
        <v>4.3</v>
      </c>
    </row>
    <row r="10" spans="1:3" x14ac:dyDescent="0.2">
      <c r="A10" s="34">
        <v>8</v>
      </c>
      <c r="B10" s="26">
        <v>14.7</v>
      </c>
      <c r="C10" s="26">
        <v>3.8</v>
      </c>
    </row>
    <row r="11" spans="1:3" x14ac:dyDescent="0.2">
      <c r="A11" s="34">
        <v>9</v>
      </c>
      <c r="B11" s="26">
        <v>16.8</v>
      </c>
      <c r="C11" s="26">
        <v>5.5</v>
      </c>
    </row>
    <row r="12" spans="1:3" x14ac:dyDescent="0.2">
      <c r="A12" s="34">
        <v>10</v>
      </c>
      <c r="B12" s="26">
        <v>17.3</v>
      </c>
      <c r="C12" s="26">
        <v>5.4</v>
      </c>
    </row>
    <row r="14" spans="1:3" x14ac:dyDescent="0.2">
      <c r="B14" s="35">
        <v>15</v>
      </c>
    </row>
  </sheetData>
  <phoneticPr fontId="1"/>
  <pageMargins left="0.75" right="0.75" top="1" bottom="1" header="0.51200000000000001" footer="0.51200000000000001"/>
  <pageSetup paperSize="9" orientation="portrait" horizontalDpi="360" verticalDpi="360" copies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2C8B-C003-497C-BBA1-150F3EC0423B}">
  <dimension ref="A1:C14"/>
  <sheetViews>
    <sheetView workbookViewId="0">
      <selection activeCell="E60" sqref="E60"/>
    </sheetView>
  </sheetViews>
  <sheetFormatPr defaultColWidth="8.7265625" defaultRowHeight="13" x14ac:dyDescent="0.2"/>
  <cols>
    <col min="1" max="1" width="6.7265625" style="18" customWidth="1"/>
    <col min="2" max="2" width="8.7265625" style="18"/>
    <col min="3" max="3" width="10.26953125" style="18" customWidth="1"/>
    <col min="4" max="16384" width="8.7265625" style="18"/>
  </cols>
  <sheetData>
    <row r="1" spans="1:3" x14ac:dyDescent="0.2">
      <c r="A1" s="18" t="s">
        <v>77</v>
      </c>
    </row>
    <row r="2" spans="1:3" ht="14" x14ac:dyDescent="0.3">
      <c r="A2" s="20"/>
      <c r="B2" s="36" t="s">
        <v>95</v>
      </c>
      <c r="C2" s="33" t="s">
        <v>94</v>
      </c>
    </row>
    <row r="3" spans="1:3" x14ac:dyDescent="0.2">
      <c r="A3" s="37">
        <v>1</v>
      </c>
      <c r="B3" s="34">
        <v>26</v>
      </c>
      <c r="C3" s="26">
        <v>4.7</v>
      </c>
    </row>
    <row r="4" spans="1:3" x14ac:dyDescent="0.2">
      <c r="A4" s="37">
        <v>2</v>
      </c>
      <c r="B4" s="34">
        <v>26</v>
      </c>
      <c r="C4" s="26">
        <v>5</v>
      </c>
    </row>
    <row r="5" spans="1:3" x14ac:dyDescent="0.2">
      <c r="A5" s="37">
        <v>3</v>
      </c>
      <c r="B5" s="34">
        <v>22</v>
      </c>
      <c r="C5" s="26">
        <v>5.3</v>
      </c>
    </row>
    <row r="6" spans="1:3" x14ac:dyDescent="0.2">
      <c r="A6" s="37">
        <v>4</v>
      </c>
      <c r="B6" s="34">
        <v>23</v>
      </c>
      <c r="C6" s="26">
        <v>5.5</v>
      </c>
    </row>
    <row r="7" spans="1:3" x14ac:dyDescent="0.2">
      <c r="A7" s="37">
        <v>5</v>
      </c>
      <c r="B7" s="34">
        <v>13</v>
      </c>
      <c r="C7" s="26">
        <v>5.7</v>
      </c>
    </row>
    <row r="8" spans="1:3" x14ac:dyDescent="0.2">
      <c r="A8" s="37">
        <v>6</v>
      </c>
      <c r="B8" s="34">
        <v>13</v>
      </c>
      <c r="C8" s="26">
        <v>5.8</v>
      </c>
    </row>
    <row r="9" spans="1:3" x14ac:dyDescent="0.2">
      <c r="A9" s="37">
        <v>7</v>
      </c>
      <c r="B9" s="34">
        <v>14</v>
      </c>
      <c r="C9" s="26">
        <v>6</v>
      </c>
    </row>
    <row r="10" spans="1:3" x14ac:dyDescent="0.2">
      <c r="A10" s="37">
        <v>8</v>
      </c>
      <c r="B10" s="34">
        <v>12</v>
      </c>
      <c r="C10" s="26">
        <v>6</v>
      </c>
    </row>
    <row r="11" spans="1:3" x14ac:dyDescent="0.2">
      <c r="A11" s="37">
        <v>9</v>
      </c>
      <c r="B11" s="34">
        <v>15</v>
      </c>
      <c r="C11" s="26">
        <v>6</v>
      </c>
    </row>
    <row r="12" spans="1:3" x14ac:dyDescent="0.2">
      <c r="A12" s="37">
        <v>10</v>
      </c>
      <c r="B12" s="34">
        <v>12</v>
      </c>
      <c r="C12" s="26">
        <v>6.2</v>
      </c>
    </row>
    <row r="14" spans="1:3" x14ac:dyDescent="0.2">
      <c r="B14" s="35">
        <v>10</v>
      </c>
    </row>
  </sheetData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949A-BFA8-4EDA-AA12-B443C9246BC2}">
  <dimension ref="A1:D14"/>
  <sheetViews>
    <sheetView workbookViewId="0">
      <selection activeCell="AI56" sqref="AI56"/>
    </sheetView>
  </sheetViews>
  <sheetFormatPr defaultColWidth="8.7265625" defaultRowHeight="13" x14ac:dyDescent="0.2"/>
  <cols>
    <col min="1" max="1" width="6.7265625" style="18" customWidth="1"/>
    <col min="2" max="3" width="13.81640625" style="18" customWidth="1"/>
    <col min="4" max="4" width="13.453125" style="18" customWidth="1"/>
    <col min="5" max="16384" width="8.7265625" style="18"/>
  </cols>
  <sheetData>
    <row r="1" spans="1:4" x14ac:dyDescent="0.2">
      <c r="A1" s="18" t="s">
        <v>62</v>
      </c>
    </row>
    <row r="2" spans="1:4" ht="16" x14ac:dyDescent="0.35">
      <c r="A2" s="21" t="s">
        <v>92</v>
      </c>
      <c r="B2" s="33" t="s">
        <v>93</v>
      </c>
      <c r="C2" s="33" t="s">
        <v>95</v>
      </c>
      <c r="D2" s="33" t="s">
        <v>94</v>
      </c>
    </row>
    <row r="3" spans="1:4" x14ac:dyDescent="0.2">
      <c r="A3" s="34">
        <v>1</v>
      </c>
      <c r="B3" s="26">
        <v>17.7</v>
      </c>
      <c r="C3" s="26">
        <v>25</v>
      </c>
      <c r="D3" s="26">
        <v>4.7</v>
      </c>
    </row>
    <row r="4" spans="1:4" x14ac:dyDescent="0.2">
      <c r="A4" s="34">
        <v>2</v>
      </c>
      <c r="B4" s="26">
        <v>21.8</v>
      </c>
      <c r="C4" s="26">
        <v>13</v>
      </c>
      <c r="D4" s="26">
        <v>6.2</v>
      </c>
    </row>
    <row r="5" spans="1:4" x14ac:dyDescent="0.2">
      <c r="A5" s="34">
        <v>3</v>
      </c>
      <c r="B5" s="26">
        <v>20</v>
      </c>
      <c r="C5" s="26">
        <v>15</v>
      </c>
      <c r="D5" s="26">
        <v>5.9</v>
      </c>
    </row>
    <row r="6" spans="1:4" x14ac:dyDescent="0.2">
      <c r="A6" s="34">
        <v>4</v>
      </c>
      <c r="B6" s="26">
        <v>22</v>
      </c>
      <c r="C6" s="26">
        <v>13</v>
      </c>
      <c r="D6" s="26">
        <v>6.3</v>
      </c>
    </row>
    <row r="7" spans="1:4" x14ac:dyDescent="0.2">
      <c r="A7" s="34">
        <v>5</v>
      </c>
      <c r="B7" s="26">
        <v>16.100000000000001</v>
      </c>
      <c r="C7" s="26">
        <v>13</v>
      </c>
      <c r="D7" s="26">
        <v>4.7</v>
      </c>
    </row>
    <row r="8" spans="1:4" x14ac:dyDescent="0.2">
      <c r="A8" s="34">
        <v>6</v>
      </c>
      <c r="B8" s="26">
        <v>17</v>
      </c>
      <c r="C8" s="26">
        <v>10</v>
      </c>
      <c r="D8" s="26">
        <v>5.4</v>
      </c>
    </row>
    <row r="9" spans="1:4" x14ac:dyDescent="0.2">
      <c r="A9" s="34">
        <v>7</v>
      </c>
      <c r="B9" s="26">
        <v>16</v>
      </c>
      <c r="C9" s="26">
        <v>26</v>
      </c>
      <c r="D9" s="26">
        <v>4.3</v>
      </c>
    </row>
    <row r="10" spans="1:4" x14ac:dyDescent="0.2">
      <c r="A10" s="34">
        <v>8</v>
      </c>
      <c r="B10" s="26">
        <v>14.7</v>
      </c>
      <c r="C10" s="26">
        <v>26</v>
      </c>
      <c r="D10" s="26">
        <v>3.8</v>
      </c>
    </row>
    <row r="11" spans="1:4" x14ac:dyDescent="0.2">
      <c r="A11" s="34">
        <v>9</v>
      </c>
      <c r="B11" s="26">
        <v>16.8</v>
      </c>
      <c r="C11" s="26">
        <v>6</v>
      </c>
      <c r="D11" s="26">
        <v>5.5</v>
      </c>
    </row>
    <row r="12" spans="1:4" x14ac:dyDescent="0.2">
      <c r="A12" s="34">
        <v>10</v>
      </c>
      <c r="B12" s="26">
        <v>17.3</v>
      </c>
      <c r="C12" s="26">
        <v>10</v>
      </c>
      <c r="D12" s="26">
        <v>5.4</v>
      </c>
    </row>
    <row r="14" spans="1:4" x14ac:dyDescent="0.2">
      <c r="B14" s="35">
        <v>16</v>
      </c>
      <c r="C14" s="35">
        <v>15</v>
      </c>
    </row>
  </sheetData>
  <phoneticPr fontId="1"/>
  <pageMargins left="0.75" right="0.75" top="1" bottom="1" header="0.51200000000000001" footer="0.51200000000000001"/>
  <pageSetup paperSize="9" orientation="portrait" horizontalDpi="360" verticalDpi="360" copies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A75A-7A0F-4E7A-BC5B-CBE2A8B0E25F}">
  <dimension ref="A1:E25"/>
  <sheetViews>
    <sheetView workbookViewId="0">
      <selection activeCell="AE64" sqref="AE64"/>
    </sheetView>
  </sheetViews>
  <sheetFormatPr defaultColWidth="8.7265625" defaultRowHeight="13" x14ac:dyDescent="0.2"/>
  <cols>
    <col min="1" max="1" width="9.81640625" style="4" customWidth="1"/>
    <col min="2" max="3" width="9.7265625" style="4" bestFit="1" customWidth="1"/>
    <col min="4" max="4" width="12.54296875" style="4" customWidth="1"/>
    <col min="5" max="5" width="10.7265625" style="4" customWidth="1"/>
    <col min="6" max="6" width="10.26953125" style="4" bestFit="1" customWidth="1"/>
    <col min="7" max="7" width="9.26953125" style="4" bestFit="1" customWidth="1"/>
    <col min="8" max="8" width="8.7265625" style="4"/>
    <col min="9" max="9" width="11.1796875" style="4" customWidth="1"/>
    <col min="10" max="16384" width="8.7265625" style="4"/>
  </cols>
  <sheetData>
    <row r="1" spans="1:5" x14ac:dyDescent="0.2">
      <c r="A1" s="4" t="s">
        <v>96</v>
      </c>
    </row>
    <row r="2" spans="1:5" ht="5.25" customHeight="1" x14ac:dyDescent="0.2"/>
    <row r="3" spans="1:5" x14ac:dyDescent="0.2">
      <c r="A3" s="38"/>
      <c r="B3" s="38" t="s">
        <v>97</v>
      </c>
      <c r="C3" s="38" t="s">
        <v>98</v>
      </c>
      <c r="D3" s="38" t="s">
        <v>99</v>
      </c>
    </row>
    <row r="4" spans="1:5" x14ac:dyDescent="0.2">
      <c r="A4" s="38" t="s">
        <v>100</v>
      </c>
      <c r="B4" s="38" t="s">
        <v>101</v>
      </c>
      <c r="C4" s="38" t="s">
        <v>102</v>
      </c>
      <c r="D4" s="38" t="s">
        <v>103</v>
      </c>
    </row>
    <row r="5" spans="1:5" x14ac:dyDescent="0.2">
      <c r="A5" s="8" t="s">
        <v>104</v>
      </c>
      <c r="B5" s="12">
        <v>150</v>
      </c>
      <c r="C5" s="12">
        <v>400</v>
      </c>
      <c r="D5" s="12">
        <v>3273000</v>
      </c>
      <c r="E5" s="39"/>
    </row>
    <row r="6" spans="1:5" x14ac:dyDescent="0.2">
      <c r="A6" s="8" t="s">
        <v>105</v>
      </c>
      <c r="B6" s="12">
        <v>400</v>
      </c>
      <c r="C6" s="12">
        <v>450</v>
      </c>
      <c r="D6" s="12">
        <v>5318000</v>
      </c>
      <c r="E6" s="39"/>
    </row>
    <row r="7" spans="1:5" x14ac:dyDescent="0.2">
      <c r="A7" s="8" t="s">
        <v>106</v>
      </c>
      <c r="B7" s="12">
        <v>600</v>
      </c>
      <c r="C7" s="12">
        <v>500</v>
      </c>
      <c r="D7" s="12">
        <v>4789000</v>
      </c>
      <c r="E7" s="39"/>
    </row>
    <row r="8" spans="1:5" x14ac:dyDescent="0.2">
      <c r="A8" s="8" t="s">
        <v>107</v>
      </c>
      <c r="B8" s="12">
        <v>1000</v>
      </c>
      <c r="C8" s="12">
        <v>600</v>
      </c>
      <c r="D8" s="12">
        <v>8139000</v>
      </c>
      <c r="E8" s="39"/>
    </row>
    <row r="9" spans="1:5" x14ac:dyDescent="0.2">
      <c r="A9" s="8" t="s">
        <v>108</v>
      </c>
      <c r="B9" s="12">
        <v>8000</v>
      </c>
      <c r="C9" s="12">
        <v>920</v>
      </c>
      <c r="D9" s="12">
        <v>6894000</v>
      </c>
      <c r="E9" s="39"/>
    </row>
    <row r="10" spans="1:5" x14ac:dyDescent="0.2">
      <c r="A10" s="8" t="s">
        <v>109</v>
      </c>
      <c r="B10" s="12">
        <v>500</v>
      </c>
      <c r="C10" s="12">
        <v>490</v>
      </c>
      <c r="D10" s="12">
        <v>5911000</v>
      </c>
      <c r="E10" s="39"/>
    </row>
    <row r="11" spans="1:5" x14ac:dyDescent="0.2">
      <c r="A11" s="8" t="s">
        <v>110</v>
      </c>
      <c r="B11" s="12">
        <v>2500</v>
      </c>
      <c r="C11" s="12">
        <v>820</v>
      </c>
      <c r="D11" s="12">
        <v>9378000</v>
      </c>
      <c r="E11" s="39"/>
    </row>
    <row r="12" spans="1:5" x14ac:dyDescent="0.2">
      <c r="A12" s="8" t="s">
        <v>111</v>
      </c>
      <c r="B12" s="12">
        <v>900</v>
      </c>
      <c r="C12" s="12">
        <v>540</v>
      </c>
      <c r="D12" s="12">
        <v>7463000</v>
      </c>
      <c r="E12" s="39"/>
    </row>
    <row r="13" spans="1:5" x14ac:dyDescent="0.2">
      <c r="A13" s="8" t="s">
        <v>112</v>
      </c>
      <c r="B13" s="12">
        <v>500</v>
      </c>
      <c r="C13" s="12">
        <v>510</v>
      </c>
      <c r="D13" s="12">
        <v>5617000</v>
      </c>
      <c r="E13" s="39"/>
    </row>
    <row r="14" spans="1:5" x14ac:dyDescent="0.2">
      <c r="A14" s="8" t="s">
        <v>113</v>
      </c>
      <c r="B14" s="12">
        <v>400</v>
      </c>
      <c r="C14" s="12">
        <v>450</v>
      </c>
      <c r="D14" s="12">
        <v>4481000</v>
      </c>
      <c r="E14" s="39"/>
    </row>
    <row r="15" spans="1:5" x14ac:dyDescent="0.2">
      <c r="A15" s="8" t="s">
        <v>114</v>
      </c>
      <c r="B15" s="12">
        <v>3000</v>
      </c>
      <c r="C15" s="12">
        <v>810</v>
      </c>
      <c r="D15" s="12">
        <v>8926000</v>
      </c>
      <c r="E15" s="39"/>
    </row>
    <row r="17" spans="1:4" x14ac:dyDescent="0.2">
      <c r="A17" s="4" t="s">
        <v>115</v>
      </c>
    </row>
    <row r="18" spans="1:4" x14ac:dyDescent="0.2">
      <c r="A18" s="40"/>
      <c r="B18" s="40" t="s">
        <v>97</v>
      </c>
      <c r="C18" s="40" t="s">
        <v>98</v>
      </c>
      <c r="D18" s="40" t="s">
        <v>116</v>
      </c>
    </row>
    <row r="19" spans="1:4" x14ac:dyDescent="0.2">
      <c r="A19" s="40" t="s">
        <v>100</v>
      </c>
      <c r="B19" s="40" t="s">
        <v>101</v>
      </c>
      <c r="C19" s="40" t="s">
        <v>102</v>
      </c>
      <c r="D19" s="40" t="s">
        <v>117</v>
      </c>
    </row>
    <row r="20" spans="1:4" x14ac:dyDescent="0.2">
      <c r="A20" s="8" t="s">
        <v>118</v>
      </c>
      <c r="B20" s="12">
        <v>450</v>
      </c>
      <c r="C20" s="41">
        <v>0</v>
      </c>
      <c r="D20" s="12"/>
    </row>
    <row r="21" spans="1:4" x14ac:dyDescent="0.2">
      <c r="A21" s="8" t="s">
        <v>119</v>
      </c>
      <c r="B21" s="12">
        <v>250</v>
      </c>
      <c r="C21" s="41">
        <v>0</v>
      </c>
      <c r="D21" s="12"/>
    </row>
    <row r="22" spans="1:4" ht="4.5" customHeight="1" x14ac:dyDescent="0.2"/>
    <row r="23" spans="1:4" x14ac:dyDescent="0.2">
      <c r="A23" s="40" t="s">
        <v>100</v>
      </c>
      <c r="B23" s="40" t="s">
        <v>101</v>
      </c>
      <c r="C23" s="42" t="s">
        <v>117</v>
      </c>
      <c r="D23" s="42"/>
    </row>
    <row r="24" spans="1:4" x14ac:dyDescent="0.2">
      <c r="A24" s="8" t="s">
        <v>118</v>
      </c>
      <c r="B24" s="12">
        <v>450</v>
      </c>
      <c r="C24" s="43"/>
      <c r="D24" s="44"/>
    </row>
    <row r="25" spans="1:4" x14ac:dyDescent="0.2">
      <c r="A25" s="8" t="s">
        <v>119</v>
      </c>
      <c r="B25" s="12">
        <v>250</v>
      </c>
      <c r="C25" s="43"/>
      <c r="D25" s="44"/>
    </row>
  </sheetData>
  <mergeCells count="3">
    <mergeCell ref="C23:D23"/>
    <mergeCell ref="C24:D24"/>
    <mergeCell ref="C25:D2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E13" sqref="E13"/>
    </sheetView>
  </sheetViews>
  <sheetFormatPr defaultRowHeight="13" x14ac:dyDescent="0.2"/>
  <sheetData>
    <row r="1" spans="1:2" x14ac:dyDescent="0.2">
      <c r="A1" s="1" t="s">
        <v>7</v>
      </c>
      <c r="B1" s="1" t="s">
        <v>8</v>
      </c>
    </row>
    <row r="2" spans="1:2" x14ac:dyDescent="0.2">
      <c r="A2">
        <v>6</v>
      </c>
      <c r="B2">
        <v>7</v>
      </c>
    </row>
    <row r="3" spans="1:2" x14ac:dyDescent="0.2">
      <c r="A3">
        <v>4</v>
      </c>
      <c r="B3">
        <v>3</v>
      </c>
    </row>
    <row r="4" spans="1:2" x14ac:dyDescent="0.2">
      <c r="A4">
        <v>7</v>
      </c>
      <c r="B4">
        <v>8</v>
      </c>
    </row>
    <row r="5" spans="1:2" x14ac:dyDescent="0.2">
      <c r="A5">
        <v>3</v>
      </c>
      <c r="B5">
        <v>5</v>
      </c>
    </row>
    <row r="6" spans="1:2" x14ac:dyDescent="0.2">
      <c r="A6">
        <v>6</v>
      </c>
      <c r="B6">
        <v>9</v>
      </c>
    </row>
    <row r="7" spans="1:2" x14ac:dyDescent="0.2">
      <c r="A7">
        <v>3</v>
      </c>
      <c r="B7">
        <v>5</v>
      </c>
    </row>
    <row r="8" spans="1:2" x14ac:dyDescent="0.2">
      <c r="A8">
        <v>6</v>
      </c>
      <c r="B8">
        <v>6</v>
      </c>
    </row>
    <row r="9" spans="1:2" x14ac:dyDescent="0.2">
      <c r="A9">
        <v>6</v>
      </c>
      <c r="B9">
        <v>7</v>
      </c>
    </row>
    <row r="10" spans="1:2" x14ac:dyDescent="0.2">
      <c r="A10">
        <v>4</v>
      </c>
      <c r="B10">
        <v>6</v>
      </c>
    </row>
    <row r="11" spans="1:2" x14ac:dyDescent="0.2">
      <c r="A11">
        <v>8</v>
      </c>
      <c r="B11">
        <v>9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AD71-69EB-4560-A30A-05D932429249}">
  <dimension ref="A1:J14"/>
  <sheetViews>
    <sheetView workbookViewId="0">
      <selection activeCell="AG60" sqref="AG60"/>
    </sheetView>
  </sheetViews>
  <sheetFormatPr defaultRowHeight="13" x14ac:dyDescent="0.2"/>
  <cols>
    <col min="1" max="1" width="9" bestFit="1" customWidth="1"/>
    <col min="3" max="3" width="14.36328125" bestFit="1" customWidth="1"/>
    <col min="6" max="6" width="14.36328125" bestFit="1" customWidth="1"/>
    <col min="9" max="10" width="14.36328125" bestFit="1" customWidth="1"/>
  </cols>
  <sheetData>
    <row r="1" spans="1:10" x14ac:dyDescent="0.2">
      <c r="A1" t="s">
        <v>120</v>
      </c>
      <c r="D1" t="s">
        <v>121</v>
      </c>
      <c r="G1" t="s">
        <v>122</v>
      </c>
    </row>
    <row r="2" spans="1:10" x14ac:dyDescent="0.2">
      <c r="A2" t="s">
        <v>123</v>
      </c>
      <c r="B2" t="s">
        <v>124</v>
      </c>
      <c r="C2" t="s">
        <v>125</v>
      </c>
      <c r="D2" t="s">
        <v>123</v>
      </c>
      <c r="E2" t="s">
        <v>124</v>
      </c>
      <c r="F2" t="s">
        <v>125</v>
      </c>
      <c r="G2" t="s">
        <v>123</v>
      </c>
      <c r="H2" t="s">
        <v>124</v>
      </c>
      <c r="I2" t="s">
        <v>125</v>
      </c>
    </row>
    <row r="3" spans="1:10" x14ac:dyDescent="0.2">
      <c r="A3">
        <v>110</v>
      </c>
      <c r="B3">
        <v>0</v>
      </c>
      <c r="C3" s="45">
        <v>63</v>
      </c>
      <c r="D3">
        <v>110</v>
      </c>
      <c r="E3">
        <v>0</v>
      </c>
      <c r="F3" s="45">
        <v>64</v>
      </c>
      <c r="G3">
        <v>110</v>
      </c>
      <c r="H3">
        <v>0</v>
      </c>
      <c r="I3" s="45">
        <v>62</v>
      </c>
      <c r="J3" s="45"/>
    </row>
    <row r="4" spans="1:10" x14ac:dyDescent="0.2">
      <c r="A4">
        <v>109</v>
      </c>
      <c r="B4">
        <v>1</v>
      </c>
      <c r="C4" s="45">
        <v>64</v>
      </c>
      <c r="D4">
        <v>109</v>
      </c>
      <c r="E4">
        <v>1</v>
      </c>
      <c r="F4" s="45">
        <v>63</v>
      </c>
      <c r="G4">
        <v>109</v>
      </c>
      <c r="H4">
        <v>1</v>
      </c>
      <c r="I4" s="45">
        <v>61</v>
      </c>
      <c r="J4" s="45"/>
    </row>
    <row r="5" spans="1:10" x14ac:dyDescent="0.2">
      <c r="A5">
        <v>108</v>
      </c>
      <c r="B5">
        <v>2</v>
      </c>
      <c r="C5" s="45">
        <v>64</v>
      </c>
      <c r="D5">
        <v>108</v>
      </c>
      <c r="E5">
        <v>2</v>
      </c>
      <c r="F5" s="45">
        <v>65</v>
      </c>
      <c r="G5">
        <v>108</v>
      </c>
      <c r="H5">
        <v>2</v>
      </c>
      <c r="I5" s="45">
        <v>62</v>
      </c>
      <c r="J5" s="45"/>
    </row>
    <row r="6" spans="1:10" x14ac:dyDescent="0.2">
      <c r="A6">
        <v>107</v>
      </c>
      <c r="B6">
        <v>3</v>
      </c>
      <c r="C6" s="45">
        <v>63</v>
      </c>
      <c r="D6">
        <v>107</v>
      </c>
      <c r="E6">
        <v>3</v>
      </c>
      <c r="F6" s="45">
        <v>64</v>
      </c>
      <c r="G6">
        <v>107</v>
      </c>
      <c r="H6">
        <v>3</v>
      </c>
      <c r="I6" s="45">
        <v>63</v>
      </c>
      <c r="J6" s="45"/>
    </row>
    <row r="7" spans="1:10" x14ac:dyDescent="0.2">
      <c r="A7">
        <v>106</v>
      </c>
      <c r="B7">
        <v>4</v>
      </c>
      <c r="C7" s="45">
        <v>64</v>
      </c>
      <c r="D7">
        <v>106</v>
      </c>
      <c r="E7">
        <v>4</v>
      </c>
      <c r="F7" s="45">
        <v>64</v>
      </c>
      <c r="G7">
        <v>106</v>
      </c>
      <c r="H7">
        <v>4</v>
      </c>
      <c r="I7" s="45">
        <v>63</v>
      </c>
      <c r="J7" s="45"/>
    </row>
    <row r="8" spans="1:10" x14ac:dyDescent="0.2">
      <c r="A8">
        <v>105</v>
      </c>
      <c r="B8">
        <v>5</v>
      </c>
      <c r="C8" s="45">
        <v>65</v>
      </c>
      <c r="D8">
        <v>105</v>
      </c>
      <c r="E8">
        <v>5</v>
      </c>
      <c r="F8" s="45">
        <v>65</v>
      </c>
      <c r="G8">
        <v>105</v>
      </c>
      <c r="H8">
        <v>5</v>
      </c>
      <c r="I8" s="45">
        <v>63</v>
      </c>
      <c r="J8" s="45"/>
    </row>
    <row r="9" spans="1:10" x14ac:dyDescent="0.2">
      <c r="A9">
        <v>104</v>
      </c>
      <c r="B9">
        <v>6</v>
      </c>
      <c r="C9" s="45">
        <v>67</v>
      </c>
      <c r="D9">
        <v>104</v>
      </c>
      <c r="E9">
        <v>6</v>
      </c>
      <c r="F9" s="45">
        <v>65</v>
      </c>
      <c r="G9">
        <v>104</v>
      </c>
      <c r="H9">
        <v>6</v>
      </c>
      <c r="I9" s="45">
        <v>65</v>
      </c>
      <c r="J9" s="45"/>
    </row>
    <row r="10" spans="1:10" x14ac:dyDescent="0.2">
      <c r="A10">
        <v>103</v>
      </c>
      <c r="B10">
        <v>7</v>
      </c>
      <c r="C10" s="45">
        <v>66</v>
      </c>
      <c r="D10">
        <v>103</v>
      </c>
      <c r="E10">
        <v>7</v>
      </c>
      <c r="F10" s="45">
        <v>66</v>
      </c>
      <c r="G10">
        <v>103</v>
      </c>
      <c r="H10">
        <v>7</v>
      </c>
      <c r="I10" s="45">
        <v>64</v>
      </c>
      <c r="J10" s="45"/>
    </row>
    <row r="11" spans="1:10" x14ac:dyDescent="0.2">
      <c r="A11">
        <v>102</v>
      </c>
      <c r="B11">
        <v>8</v>
      </c>
      <c r="C11" s="45">
        <v>68</v>
      </c>
      <c r="D11">
        <v>102</v>
      </c>
      <c r="E11">
        <v>8</v>
      </c>
      <c r="F11" s="45">
        <v>65</v>
      </c>
      <c r="G11">
        <v>102</v>
      </c>
      <c r="H11">
        <v>8</v>
      </c>
      <c r="I11" s="45">
        <v>64</v>
      </c>
      <c r="J11" s="45"/>
    </row>
    <row r="12" spans="1:10" x14ac:dyDescent="0.2">
      <c r="A12">
        <v>101</v>
      </c>
      <c r="B12">
        <v>9</v>
      </c>
      <c r="C12" s="45">
        <v>67</v>
      </c>
      <c r="D12">
        <v>101</v>
      </c>
      <c r="E12">
        <v>9</v>
      </c>
      <c r="F12" s="45">
        <v>66</v>
      </c>
      <c r="G12">
        <v>101</v>
      </c>
      <c r="H12">
        <v>9</v>
      </c>
      <c r="I12" s="45">
        <v>65</v>
      </c>
      <c r="J12" s="45"/>
    </row>
    <row r="13" spans="1:10" x14ac:dyDescent="0.2">
      <c r="A13">
        <v>100</v>
      </c>
      <c r="B13">
        <v>10</v>
      </c>
      <c r="C13" s="45">
        <v>69</v>
      </c>
      <c r="D13">
        <v>100</v>
      </c>
      <c r="E13">
        <v>10</v>
      </c>
      <c r="F13" s="45">
        <v>65</v>
      </c>
      <c r="G13">
        <v>100</v>
      </c>
      <c r="H13">
        <v>10</v>
      </c>
      <c r="I13" s="45">
        <v>64</v>
      </c>
      <c r="J13" s="45"/>
    </row>
    <row r="14" spans="1:10" x14ac:dyDescent="0.2">
      <c r="C14" s="45"/>
      <c r="F14" s="45"/>
    </row>
  </sheetData>
  <phoneticPr fontId="1"/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600A-31CE-4999-874B-9F518E9BDFAA}">
  <dimension ref="A1:L17"/>
  <sheetViews>
    <sheetView workbookViewId="0">
      <selection activeCell="AL44" sqref="AL44"/>
    </sheetView>
  </sheetViews>
  <sheetFormatPr defaultColWidth="8.7265625" defaultRowHeight="13" x14ac:dyDescent="0.2"/>
  <cols>
    <col min="1" max="1" width="7.1796875" style="18" customWidth="1"/>
    <col min="2" max="9" width="6.1796875" style="18" customWidth="1"/>
    <col min="10" max="11" width="6" style="18" customWidth="1"/>
    <col min="12" max="16384" width="8.7265625" style="18"/>
  </cols>
  <sheetData>
    <row r="1" spans="1:12" x14ac:dyDescent="0.2">
      <c r="A1" s="18" t="s">
        <v>126</v>
      </c>
    </row>
    <row r="2" spans="1:12" ht="14" x14ac:dyDescent="0.3">
      <c r="A2" s="46" t="s">
        <v>127</v>
      </c>
      <c r="B2" s="47" t="s">
        <v>128</v>
      </c>
      <c r="C2" s="47" t="s">
        <v>129</v>
      </c>
      <c r="D2" s="47" t="s">
        <v>130</v>
      </c>
      <c r="E2" s="47" t="s">
        <v>131</v>
      </c>
      <c r="F2" s="47" t="s">
        <v>132</v>
      </c>
      <c r="G2" s="47" t="s">
        <v>133</v>
      </c>
      <c r="H2" s="47" t="s">
        <v>134</v>
      </c>
      <c r="I2" s="48" t="s">
        <v>135</v>
      </c>
      <c r="J2" s="48" t="s">
        <v>136</v>
      </c>
      <c r="K2" s="19"/>
      <c r="L2" s="19"/>
    </row>
    <row r="3" spans="1:12" ht="14" x14ac:dyDescent="0.3">
      <c r="A3" s="49">
        <v>1</v>
      </c>
      <c r="B3" s="50">
        <v>133</v>
      </c>
      <c r="C3" s="50">
        <v>57</v>
      </c>
      <c r="D3" s="50">
        <v>80</v>
      </c>
      <c r="E3" s="50">
        <v>85</v>
      </c>
      <c r="F3" s="50">
        <v>88</v>
      </c>
      <c r="G3" s="50">
        <v>80</v>
      </c>
      <c r="H3" s="50">
        <v>99</v>
      </c>
      <c r="I3" s="51">
        <v>50</v>
      </c>
      <c r="J3" s="51">
        <v>59</v>
      </c>
      <c r="K3" s="19"/>
      <c r="L3" s="19"/>
    </row>
    <row r="4" spans="1:12" ht="14" x14ac:dyDescent="0.3">
      <c r="A4" s="49">
        <v>2</v>
      </c>
      <c r="B4" s="50">
        <v>128</v>
      </c>
      <c r="C4" s="50">
        <v>71</v>
      </c>
      <c r="D4" s="50">
        <v>62</v>
      </c>
      <c r="E4" s="50">
        <v>82</v>
      </c>
      <c r="F4" s="50">
        <v>74</v>
      </c>
      <c r="G4" s="50">
        <v>79</v>
      </c>
      <c r="H4" s="50">
        <v>73</v>
      </c>
      <c r="I4" s="51">
        <v>63</v>
      </c>
      <c r="J4" s="51">
        <v>56</v>
      </c>
      <c r="K4" s="19"/>
      <c r="L4" s="19"/>
    </row>
    <row r="5" spans="1:12" ht="14" x14ac:dyDescent="0.3">
      <c r="A5" s="49">
        <v>3</v>
      </c>
      <c r="B5" s="50">
        <v>164</v>
      </c>
      <c r="C5" s="50">
        <v>91</v>
      </c>
      <c r="D5" s="50">
        <v>113</v>
      </c>
      <c r="E5" s="50">
        <v>100</v>
      </c>
      <c r="F5" s="50">
        <v>85</v>
      </c>
      <c r="G5" s="50">
        <v>93</v>
      </c>
      <c r="H5" s="50">
        <v>82</v>
      </c>
      <c r="I5" s="51">
        <v>68</v>
      </c>
      <c r="J5" s="51">
        <v>70</v>
      </c>
      <c r="K5" s="19"/>
      <c r="L5" s="19"/>
    </row>
    <row r="6" spans="1:12" ht="14" x14ac:dyDescent="0.3">
      <c r="A6" s="49">
        <v>4</v>
      </c>
      <c r="B6" s="50">
        <v>166</v>
      </c>
      <c r="C6" s="50">
        <v>78</v>
      </c>
      <c r="D6" s="50">
        <v>110</v>
      </c>
      <c r="E6" s="50">
        <v>94</v>
      </c>
      <c r="F6" s="50">
        <v>107</v>
      </c>
      <c r="G6" s="50">
        <v>90</v>
      </c>
      <c r="H6" s="50">
        <v>92</v>
      </c>
      <c r="I6" s="51">
        <v>85</v>
      </c>
      <c r="J6" s="51">
        <v>86</v>
      </c>
      <c r="K6" s="19"/>
      <c r="L6" s="19"/>
    </row>
    <row r="7" spans="1:12" ht="14" x14ac:dyDescent="0.3">
      <c r="A7" s="49">
        <v>5</v>
      </c>
      <c r="B7" s="50">
        <v>141</v>
      </c>
      <c r="C7" s="50">
        <v>97</v>
      </c>
      <c r="D7" s="50">
        <v>99</v>
      </c>
      <c r="E7" s="50">
        <v>87</v>
      </c>
      <c r="F7" s="50">
        <v>73</v>
      </c>
      <c r="G7" s="50">
        <v>66</v>
      </c>
      <c r="H7" s="50">
        <v>85</v>
      </c>
      <c r="I7" s="51">
        <v>85</v>
      </c>
      <c r="J7" s="51">
        <v>87</v>
      </c>
      <c r="K7" s="19"/>
      <c r="L7" s="19"/>
    </row>
    <row r="8" spans="1:12" ht="14" x14ac:dyDescent="0.3">
      <c r="A8" s="49">
        <v>6</v>
      </c>
      <c r="B8" s="50">
        <v>153</v>
      </c>
      <c r="C8" s="50">
        <v>89</v>
      </c>
      <c r="D8" s="50">
        <v>57</v>
      </c>
      <c r="E8" s="50">
        <v>77</v>
      </c>
      <c r="F8" s="50">
        <v>63</v>
      </c>
      <c r="G8" s="50">
        <v>64</v>
      </c>
      <c r="H8" s="50">
        <v>89</v>
      </c>
      <c r="I8" s="51">
        <v>84</v>
      </c>
      <c r="J8" s="51">
        <v>72</v>
      </c>
      <c r="K8" s="52" t="s">
        <v>137</v>
      </c>
      <c r="L8" s="19"/>
    </row>
    <row r="9" spans="1:12" ht="14" x14ac:dyDescent="0.3">
      <c r="A9" s="49">
        <v>7</v>
      </c>
      <c r="B9" s="50">
        <v>114</v>
      </c>
      <c r="C9" s="50">
        <v>75</v>
      </c>
      <c r="D9" s="50">
        <v>76</v>
      </c>
      <c r="E9" s="50">
        <v>60</v>
      </c>
      <c r="F9" s="50">
        <v>66</v>
      </c>
      <c r="G9" s="50">
        <v>71</v>
      </c>
      <c r="H9" s="50">
        <v>73</v>
      </c>
      <c r="I9" s="50">
        <v>63</v>
      </c>
      <c r="J9" s="53" t="s">
        <v>138</v>
      </c>
      <c r="K9" s="54">
        <v>65</v>
      </c>
      <c r="L9" s="19"/>
    </row>
    <row r="10" spans="1:12" ht="14" x14ac:dyDescent="0.3">
      <c r="A10" s="49">
        <v>8</v>
      </c>
      <c r="B10" s="50">
        <v>84</v>
      </c>
      <c r="C10" s="50">
        <v>104</v>
      </c>
      <c r="D10" s="50">
        <v>85</v>
      </c>
      <c r="E10" s="50">
        <v>93</v>
      </c>
      <c r="F10" s="50">
        <v>64</v>
      </c>
      <c r="G10" s="50">
        <v>72</v>
      </c>
      <c r="H10" s="50">
        <v>66</v>
      </c>
      <c r="I10" s="50">
        <v>80</v>
      </c>
      <c r="J10" s="53" t="s">
        <v>138</v>
      </c>
      <c r="K10" s="50">
        <v>74</v>
      </c>
      <c r="L10" s="19"/>
    </row>
    <row r="11" spans="1:12" ht="14" x14ac:dyDescent="0.3">
      <c r="A11" s="49">
        <v>9</v>
      </c>
      <c r="B11" s="50">
        <v>144</v>
      </c>
      <c r="C11" s="50">
        <v>122</v>
      </c>
      <c r="D11" s="50">
        <v>104</v>
      </c>
      <c r="E11" s="50">
        <v>79</v>
      </c>
      <c r="F11" s="50">
        <v>105</v>
      </c>
      <c r="G11" s="50">
        <v>80</v>
      </c>
      <c r="H11" s="50">
        <v>72</v>
      </c>
      <c r="I11" s="50">
        <v>80</v>
      </c>
      <c r="J11" s="53" t="s">
        <v>138</v>
      </c>
      <c r="K11" s="50">
        <v>81</v>
      </c>
      <c r="L11" s="19"/>
    </row>
    <row r="12" spans="1:12" ht="14" x14ac:dyDescent="0.3">
      <c r="A12" s="49">
        <v>10</v>
      </c>
      <c r="B12" s="50">
        <v>130</v>
      </c>
      <c r="C12" s="50">
        <v>128</v>
      </c>
      <c r="D12" s="50">
        <v>75</v>
      </c>
      <c r="E12" s="50">
        <v>81</v>
      </c>
      <c r="F12" s="50">
        <v>86</v>
      </c>
      <c r="G12" s="50">
        <v>76</v>
      </c>
      <c r="H12" s="50">
        <v>58</v>
      </c>
      <c r="I12" s="50">
        <v>70</v>
      </c>
      <c r="J12" s="53" t="s">
        <v>138</v>
      </c>
      <c r="K12" s="50">
        <v>70</v>
      </c>
      <c r="L12" s="19"/>
    </row>
    <row r="13" spans="1:12" ht="14" x14ac:dyDescent="0.3">
      <c r="A13" s="49">
        <v>11</v>
      </c>
      <c r="B13" s="50">
        <v>120</v>
      </c>
      <c r="C13" s="50">
        <v>119</v>
      </c>
      <c r="D13" s="50">
        <v>79</v>
      </c>
      <c r="E13" s="50">
        <v>93</v>
      </c>
      <c r="F13" s="50">
        <v>89</v>
      </c>
      <c r="G13" s="50">
        <v>69</v>
      </c>
      <c r="H13" s="50">
        <v>68</v>
      </c>
      <c r="I13" s="50">
        <v>48</v>
      </c>
      <c r="J13" s="53" t="s">
        <v>138</v>
      </c>
      <c r="K13" s="50">
        <v>53</v>
      </c>
      <c r="L13" s="19"/>
    </row>
    <row r="14" spans="1:12" ht="14" x14ac:dyDescent="0.3">
      <c r="A14" s="49">
        <v>12</v>
      </c>
      <c r="B14" s="50">
        <v>118</v>
      </c>
      <c r="C14" s="50">
        <v>111</v>
      </c>
      <c r="D14" s="50">
        <v>88</v>
      </c>
      <c r="E14" s="50">
        <v>78</v>
      </c>
      <c r="F14" s="50">
        <v>92</v>
      </c>
      <c r="G14" s="50">
        <v>85</v>
      </c>
      <c r="H14" s="50">
        <v>67</v>
      </c>
      <c r="I14" s="50">
        <v>77</v>
      </c>
      <c r="J14" s="53" t="s">
        <v>138</v>
      </c>
      <c r="K14" s="50">
        <v>65</v>
      </c>
      <c r="L14" s="19"/>
    </row>
    <row r="15" spans="1:12" ht="14" x14ac:dyDescent="0.3">
      <c r="A15" s="49">
        <v>13</v>
      </c>
      <c r="B15" s="50">
        <v>133</v>
      </c>
      <c r="C15" s="50">
        <v>57</v>
      </c>
      <c r="D15" s="50">
        <v>80</v>
      </c>
      <c r="E15" s="50">
        <v>85</v>
      </c>
      <c r="F15" s="50">
        <v>88</v>
      </c>
      <c r="G15" s="50">
        <v>80</v>
      </c>
      <c r="H15" s="50">
        <v>74</v>
      </c>
      <c r="I15" s="50">
        <v>50</v>
      </c>
      <c r="J15" s="53" t="s">
        <v>138</v>
      </c>
      <c r="K15" s="50">
        <v>59</v>
      </c>
      <c r="L15" s="19"/>
    </row>
    <row r="16" spans="1:12" ht="14" x14ac:dyDescent="0.3">
      <c r="A16" s="49">
        <v>14</v>
      </c>
      <c r="B16" s="50">
        <v>128</v>
      </c>
      <c r="C16" s="50">
        <v>71</v>
      </c>
      <c r="D16" s="50">
        <v>62</v>
      </c>
      <c r="E16" s="50">
        <v>82</v>
      </c>
      <c r="F16" s="50">
        <v>74</v>
      </c>
      <c r="G16" s="50">
        <v>79</v>
      </c>
      <c r="H16" s="50">
        <v>73</v>
      </c>
      <c r="I16" s="50">
        <v>63</v>
      </c>
      <c r="J16" s="53" t="s">
        <v>138</v>
      </c>
      <c r="K16" s="50">
        <v>56</v>
      </c>
      <c r="L16" s="19"/>
    </row>
    <row r="17" spans="1:12" ht="14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</sheetData>
  <phoneticPr fontId="1"/>
  <pageMargins left="0.75" right="0.75" top="1" bottom="1" header="0.51200000000000001" footer="0.5120000000000000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8AF9-6DB8-4C0D-9169-1F45CF1992AE}">
  <dimension ref="A1:C30"/>
  <sheetViews>
    <sheetView tabSelected="1" workbookViewId="0">
      <selection activeCell="AI54" sqref="AI54"/>
    </sheetView>
  </sheetViews>
  <sheetFormatPr defaultColWidth="8.7265625" defaultRowHeight="13" x14ac:dyDescent="0.2"/>
  <cols>
    <col min="1" max="1" width="11.81640625" style="18" customWidth="1"/>
    <col min="2" max="16384" width="8.7265625" style="18"/>
  </cols>
  <sheetData>
    <row r="1" spans="1:2" x14ac:dyDescent="0.2">
      <c r="A1" s="18" t="s">
        <v>139</v>
      </c>
    </row>
    <row r="2" spans="1:2" x14ac:dyDescent="0.2">
      <c r="A2" s="21" t="s">
        <v>140</v>
      </c>
      <c r="B2" s="22" t="s">
        <v>141</v>
      </c>
    </row>
    <row r="3" spans="1:2" x14ac:dyDescent="0.2">
      <c r="A3" s="55">
        <v>43466</v>
      </c>
      <c r="B3" s="26">
        <v>457</v>
      </c>
    </row>
    <row r="4" spans="1:2" x14ac:dyDescent="0.2">
      <c r="A4" s="55">
        <v>43497</v>
      </c>
      <c r="B4" s="26">
        <v>433</v>
      </c>
    </row>
    <row r="5" spans="1:2" x14ac:dyDescent="0.2">
      <c r="A5" s="55">
        <v>43525</v>
      </c>
      <c r="B5" s="26">
        <v>421</v>
      </c>
    </row>
    <row r="6" spans="1:2" x14ac:dyDescent="0.2">
      <c r="A6" s="55">
        <v>43556</v>
      </c>
      <c r="B6" s="26">
        <v>485</v>
      </c>
    </row>
    <row r="7" spans="1:2" x14ac:dyDescent="0.2">
      <c r="A7" s="55">
        <v>43586</v>
      </c>
      <c r="B7" s="26">
        <v>366</v>
      </c>
    </row>
    <row r="8" spans="1:2" x14ac:dyDescent="0.2">
      <c r="A8" s="55">
        <v>43617</v>
      </c>
      <c r="B8" s="26">
        <v>355</v>
      </c>
    </row>
    <row r="9" spans="1:2" x14ac:dyDescent="0.2">
      <c r="A9" s="55">
        <v>43647</v>
      </c>
      <c r="B9" s="26">
        <v>342</v>
      </c>
    </row>
    <row r="10" spans="1:2" x14ac:dyDescent="0.2">
      <c r="A10" s="55">
        <v>43678</v>
      </c>
      <c r="B10" s="26">
        <v>344</v>
      </c>
    </row>
    <row r="11" spans="1:2" x14ac:dyDescent="0.2">
      <c r="A11" s="55">
        <v>43709</v>
      </c>
      <c r="B11" s="26">
        <v>310</v>
      </c>
    </row>
    <row r="12" spans="1:2" x14ac:dyDescent="0.2">
      <c r="A12" s="55">
        <v>43739</v>
      </c>
      <c r="B12" s="26">
        <v>303</v>
      </c>
    </row>
    <row r="13" spans="1:2" x14ac:dyDescent="0.2">
      <c r="A13" s="55">
        <v>43770</v>
      </c>
      <c r="B13" s="26">
        <v>290</v>
      </c>
    </row>
    <row r="14" spans="1:2" x14ac:dyDescent="0.2">
      <c r="A14" s="55">
        <v>43800</v>
      </c>
      <c r="B14" s="26">
        <v>280</v>
      </c>
    </row>
    <row r="15" spans="1:2" x14ac:dyDescent="0.2">
      <c r="A15" s="55">
        <v>43831</v>
      </c>
      <c r="B15" s="26">
        <v>293</v>
      </c>
    </row>
    <row r="16" spans="1:2" x14ac:dyDescent="0.2">
      <c r="A16" s="55">
        <v>43862</v>
      </c>
      <c r="B16" s="26">
        <v>268</v>
      </c>
    </row>
    <row r="17" spans="1:3" x14ac:dyDescent="0.2">
      <c r="A17" s="55">
        <v>43891</v>
      </c>
      <c r="B17" s="26">
        <v>260</v>
      </c>
    </row>
    <row r="18" spans="1:3" x14ac:dyDescent="0.2">
      <c r="A18" s="55">
        <v>43922</v>
      </c>
      <c r="B18" s="26">
        <v>340</v>
      </c>
    </row>
    <row r="19" spans="1:3" x14ac:dyDescent="0.2">
      <c r="A19" s="55">
        <v>43952</v>
      </c>
      <c r="B19" s="26">
        <v>245</v>
      </c>
    </row>
    <row r="20" spans="1:3" x14ac:dyDescent="0.2">
      <c r="A20" s="55">
        <v>43983</v>
      </c>
      <c r="B20" s="26">
        <v>238</v>
      </c>
    </row>
    <row r="21" spans="1:3" x14ac:dyDescent="0.2">
      <c r="A21" s="55">
        <v>44013</v>
      </c>
      <c r="B21" s="26">
        <v>217</v>
      </c>
    </row>
    <row r="22" spans="1:3" x14ac:dyDescent="0.2">
      <c r="A22" s="55">
        <v>44044</v>
      </c>
      <c r="B22" s="26">
        <v>244</v>
      </c>
    </row>
    <row r="23" spans="1:3" x14ac:dyDescent="0.2">
      <c r="A23" s="55">
        <v>44075</v>
      </c>
      <c r="B23" s="26">
        <v>215</v>
      </c>
    </row>
    <row r="24" spans="1:3" x14ac:dyDescent="0.2">
      <c r="A24" s="55">
        <v>44105</v>
      </c>
      <c r="B24" s="26">
        <v>217</v>
      </c>
    </row>
    <row r="25" spans="1:3" x14ac:dyDescent="0.2">
      <c r="A25" s="55">
        <v>44136</v>
      </c>
      <c r="B25" s="26">
        <v>200</v>
      </c>
    </row>
    <row r="26" spans="1:3" x14ac:dyDescent="0.2">
      <c r="A26" s="55">
        <v>44166</v>
      </c>
      <c r="B26" s="26">
        <v>176</v>
      </c>
    </row>
    <row r="27" spans="1:3" x14ac:dyDescent="0.2">
      <c r="A27" s="55">
        <v>44197</v>
      </c>
      <c r="B27" s="26">
        <v>185</v>
      </c>
    </row>
    <row r="28" spans="1:3" x14ac:dyDescent="0.2">
      <c r="A28" s="55">
        <v>44228</v>
      </c>
      <c r="B28" s="26">
        <v>178</v>
      </c>
    </row>
    <row r="29" spans="1:3" x14ac:dyDescent="0.2">
      <c r="A29" s="55">
        <v>44256</v>
      </c>
      <c r="B29" s="26">
        <v>170</v>
      </c>
    </row>
    <row r="30" spans="1:3" x14ac:dyDescent="0.2">
      <c r="A30" s="55">
        <v>44287</v>
      </c>
      <c r="B30" s="56" t="s">
        <v>142</v>
      </c>
      <c r="C30" s="18">
        <f>_xlfn.FORECAST.LINEAR(A30,B3:B29,A3:A29)</f>
        <v>142.21162227664172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7F20-F1B8-4445-AB61-44793FD402BA}">
  <dimension ref="A1:F4"/>
  <sheetViews>
    <sheetView workbookViewId="0">
      <selection activeCell="E9" sqref="E9:E10"/>
    </sheetView>
  </sheetViews>
  <sheetFormatPr defaultRowHeight="13" x14ac:dyDescent="0.2"/>
  <sheetData>
    <row r="1" spans="1:6" x14ac:dyDescent="0.2">
      <c r="B1" t="s">
        <v>40</v>
      </c>
      <c r="C1" t="s">
        <v>41</v>
      </c>
      <c r="D1" t="s">
        <v>42</v>
      </c>
      <c r="E1" t="s">
        <v>43</v>
      </c>
      <c r="F1" t="s">
        <v>44</v>
      </c>
    </row>
    <row r="2" spans="1:6" x14ac:dyDescent="0.2">
      <c r="A2" t="s">
        <v>45</v>
      </c>
      <c r="B2">
        <v>592</v>
      </c>
      <c r="C2">
        <v>140</v>
      </c>
      <c r="D2">
        <v>118</v>
      </c>
      <c r="E2">
        <v>150</v>
      </c>
      <c r="F2">
        <f>SUM(B2:E2)</f>
        <v>1000</v>
      </c>
    </row>
    <row r="3" spans="1:6" x14ac:dyDescent="0.2">
      <c r="A3" t="s">
        <v>46</v>
      </c>
      <c r="B3">
        <v>533</v>
      </c>
      <c r="C3">
        <v>164</v>
      </c>
      <c r="D3">
        <v>154</v>
      </c>
      <c r="E3">
        <v>149</v>
      </c>
      <c r="F3">
        <f>SUM(B3:E3)</f>
        <v>1000</v>
      </c>
    </row>
    <row r="4" spans="1:6" x14ac:dyDescent="0.2">
      <c r="A4" t="s">
        <v>44</v>
      </c>
      <c r="B4">
        <f>SUM(B2:B3)</f>
        <v>1125</v>
      </c>
      <c r="C4">
        <f t="shared" ref="C4:E4" si="0">SUM(C2:C3)</f>
        <v>304</v>
      </c>
      <c r="D4">
        <f t="shared" si="0"/>
        <v>272</v>
      </c>
      <c r="E4">
        <f t="shared" si="0"/>
        <v>299</v>
      </c>
      <c r="F4">
        <f>SUM(F2:F3)</f>
        <v>2000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G17" sqref="G17"/>
    </sheetView>
  </sheetViews>
  <sheetFormatPr defaultRowHeight="13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>
        <v>13</v>
      </c>
      <c r="B2">
        <v>132</v>
      </c>
    </row>
    <row r="3" spans="1:2" x14ac:dyDescent="0.2">
      <c r="A3">
        <v>19</v>
      </c>
      <c r="B3">
        <v>183</v>
      </c>
    </row>
    <row r="4" spans="1:2" x14ac:dyDescent="0.2">
      <c r="A4">
        <v>18</v>
      </c>
      <c r="B4">
        <v>152</v>
      </c>
    </row>
    <row r="5" spans="1:2" x14ac:dyDescent="0.2">
      <c r="A5">
        <v>12</v>
      </c>
      <c r="B5">
        <v>118</v>
      </c>
    </row>
    <row r="6" spans="1:2" x14ac:dyDescent="0.2">
      <c r="A6">
        <v>15</v>
      </c>
      <c r="B6">
        <v>123</v>
      </c>
    </row>
    <row r="7" spans="1:2" x14ac:dyDescent="0.2">
      <c r="A7">
        <v>11</v>
      </c>
      <c r="B7">
        <v>105</v>
      </c>
    </row>
    <row r="8" spans="1:2" x14ac:dyDescent="0.2">
      <c r="A8">
        <v>11</v>
      </c>
      <c r="B8">
        <v>89</v>
      </c>
    </row>
    <row r="9" spans="1:2" x14ac:dyDescent="0.2">
      <c r="A9">
        <v>15</v>
      </c>
      <c r="B9">
        <v>123</v>
      </c>
    </row>
    <row r="10" spans="1:2" x14ac:dyDescent="0.2">
      <c r="A10">
        <v>15</v>
      </c>
      <c r="B10">
        <v>137</v>
      </c>
    </row>
    <row r="11" spans="1:2" x14ac:dyDescent="0.2">
      <c r="A11">
        <v>17</v>
      </c>
      <c r="B11">
        <v>162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EEF7-7A07-4BF5-AAC8-F362A442517F}">
  <dimension ref="A1:E13"/>
  <sheetViews>
    <sheetView workbookViewId="0">
      <selection activeCell="J53" sqref="J53"/>
    </sheetView>
  </sheetViews>
  <sheetFormatPr defaultRowHeight="13" x14ac:dyDescent="0.2"/>
  <sheetData>
    <row r="1" spans="1:5" x14ac:dyDescent="0.2">
      <c r="A1" s="1"/>
      <c r="B1" s="1" t="s">
        <v>22</v>
      </c>
      <c r="C1" t="s">
        <v>23</v>
      </c>
      <c r="D1" t="s">
        <v>24</v>
      </c>
      <c r="E1" t="s">
        <v>25</v>
      </c>
    </row>
    <row r="2" spans="1:5" x14ac:dyDescent="0.2">
      <c r="A2" t="s">
        <v>10</v>
      </c>
      <c r="B2">
        <v>5.2</v>
      </c>
      <c r="C2">
        <v>50</v>
      </c>
      <c r="D2">
        <v>400</v>
      </c>
      <c r="E2">
        <v>500</v>
      </c>
    </row>
    <row r="3" spans="1:5" x14ac:dyDescent="0.2">
      <c r="A3" t="s">
        <v>11</v>
      </c>
      <c r="B3">
        <v>3.4</v>
      </c>
      <c r="C3">
        <v>52</v>
      </c>
      <c r="D3">
        <v>589</v>
      </c>
      <c r="E3">
        <v>600</v>
      </c>
    </row>
    <row r="4" spans="1:5" x14ac:dyDescent="0.2">
      <c r="A4" t="s">
        <v>12</v>
      </c>
      <c r="B4">
        <v>7.8</v>
      </c>
      <c r="C4">
        <v>60</v>
      </c>
      <c r="D4">
        <v>300</v>
      </c>
      <c r="E4">
        <v>220</v>
      </c>
    </row>
    <row r="5" spans="1:5" x14ac:dyDescent="0.2">
      <c r="A5" t="s">
        <v>13</v>
      </c>
      <c r="B5">
        <v>13.2</v>
      </c>
      <c r="C5">
        <v>100</v>
      </c>
      <c r="D5">
        <v>450</v>
      </c>
      <c r="E5">
        <v>340</v>
      </c>
    </row>
    <row r="6" spans="1:5" x14ac:dyDescent="0.2">
      <c r="A6" t="s">
        <v>14</v>
      </c>
      <c r="B6">
        <v>19.100000000000001</v>
      </c>
      <c r="C6">
        <v>300</v>
      </c>
      <c r="D6">
        <v>170</v>
      </c>
      <c r="E6">
        <v>500</v>
      </c>
    </row>
    <row r="7" spans="1:5" x14ac:dyDescent="0.2">
      <c r="A7" t="s">
        <v>15</v>
      </c>
      <c r="B7">
        <v>27.3</v>
      </c>
      <c r="C7">
        <v>350</v>
      </c>
      <c r="D7">
        <v>210</v>
      </c>
      <c r="E7">
        <v>550</v>
      </c>
    </row>
    <row r="8" spans="1:5" x14ac:dyDescent="0.2">
      <c r="A8" t="s">
        <v>16</v>
      </c>
      <c r="B8">
        <v>34.9</v>
      </c>
      <c r="C8">
        <v>600</v>
      </c>
      <c r="D8">
        <v>120</v>
      </c>
      <c r="E8">
        <v>820</v>
      </c>
    </row>
    <row r="9" spans="1:5" x14ac:dyDescent="0.2">
      <c r="A9" t="s">
        <v>17</v>
      </c>
      <c r="B9">
        <v>35.5</v>
      </c>
      <c r="C9">
        <v>530</v>
      </c>
      <c r="D9">
        <v>90</v>
      </c>
      <c r="E9">
        <v>1200</v>
      </c>
    </row>
    <row r="10" spans="1:5" x14ac:dyDescent="0.2">
      <c r="A10" t="s">
        <v>18</v>
      </c>
      <c r="B10">
        <v>28.2</v>
      </c>
      <c r="C10">
        <v>550</v>
      </c>
      <c r="D10">
        <v>150</v>
      </c>
      <c r="E10">
        <v>970</v>
      </c>
    </row>
    <row r="11" spans="1:5" x14ac:dyDescent="0.2">
      <c r="A11" t="s">
        <v>19</v>
      </c>
      <c r="B11">
        <v>18.100000000000001</v>
      </c>
      <c r="C11">
        <v>300</v>
      </c>
      <c r="D11">
        <v>200</v>
      </c>
      <c r="E11">
        <v>550</v>
      </c>
    </row>
    <row r="12" spans="1:5" x14ac:dyDescent="0.2">
      <c r="A12" t="s">
        <v>20</v>
      </c>
      <c r="B12">
        <v>15.3</v>
      </c>
      <c r="C12">
        <v>120</v>
      </c>
      <c r="D12">
        <v>340</v>
      </c>
      <c r="E12">
        <v>800</v>
      </c>
    </row>
    <row r="13" spans="1:5" x14ac:dyDescent="0.2">
      <c r="A13" t="s">
        <v>21</v>
      </c>
      <c r="B13">
        <v>6.3</v>
      </c>
      <c r="C13">
        <v>22</v>
      </c>
      <c r="D13">
        <v>440</v>
      </c>
      <c r="E13">
        <v>90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G8" sqref="G8"/>
    </sheetView>
  </sheetViews>
  <sheetFormatPr defaultRowHeight="13" x14ac:dyDescent="0.2"/>
  <sheetData>
    <row r="1" spans="1:5" x14ac:dyDescent="0.2">
      <c r="A1" t="s">
        <v>2</v>
      </c>
      <c r="B1" t="s">
        <v>3</v>
      </c>
      <c r="C1" t="s">
        <v>26</v>
      </c>
      <c r="D1" t="s">
        <v>27</v>
      </c>
      <c r="E1" t="s">
        <v>28</v>
      </c>
    </row>
    <row r="2" spans="1:5" x14ac:dyDescent="0.2">
      <c r="A2">
        <v>19</v>
      </c>
      <c r="B2">
        <v>122</v>
      </c>
      <c r="C2">
        <f>_xlfn.RANK.AVG(A2,$A$2:$A$11,0)</f>
        <v>10</v>
      </c>
      <c r="D2">
        <f>_xlfn.RANK.AVG(B2,$B$2:$B$11,0)</f>
        <v>9</v>
      </c>
      <c r="E2">
        <f>(C2-D2)^2</f>
        <v>1</v>
      </c>
    </row>
    <row r="3" spans="1:5" x14ac:dyDescent="0.2">
      <c r="A3">
        <v>22</v>
      </c>
      <c r="B3">
        <v>128</v>
      </c>
      <c r="C3">
        <f t="shared" ref="C3:C11" si="0">_xlfn.RANK.AVG(A3,$A$2:$A$11,0)</f>
        <v>9</v>
      </c>
      <c r="D3">
        <f t="shared" ref="D3:D11" si="1">_xlfn.RANK.AVG(B3,$B$2:$B$11,0)</f>
        <v>7</v>
      </c>
      <c r="E3">
        <f t="shared" ref="E3:E11" si="2">(C3-D3)^2</f>
        <v>4</v>
      </c>
    </row>
    <row r="4" spans="1:5" x14ac:dyDescent="0.2">
      <c r="A4">
        <v>65</v>
      </c>
      <c r="B4">
        <v>168</v>
      </c>
      <c r="C4">
        <f t="shared" si="0"/>
        <v>1</v>
      </c>
      <c r="D4">
        <f t="shared" si="1"/>
        <v>1</v>
      </c>
      <c r="E4">
        <f t="shared" si="2"/>
        <v>0</v>
      </c>
    </row>
    <row r="5" spans="1:5" x14ac:dyDescent="0.2">
      <c r="A5">
        <v>58</v>
      </c>
      <c r="B5">
        <v>141</v>
      </c>
      <c r="C5">
        <f t="shared" si="0"/>
        <v>2</v>
      </c>
      <c r="D5">
        <f t="shared" si="1"/>
        <v>3</v>
      </c>
      <c r="E5">
        <f t="shared" si="2"/>
        <v>1</v>
      </c>
    </row>
    <row r="6" spans="1:5" x14ac:dyDescent="0.2">
      <c r="A6">
        <v>42</v>
      </c>
      <c r="B6">
        <v>132</v>
      </c>
      <c r="C6">
        <f t="shared" si="0"/>
        <v>5</v>
      </c>
      <c r="D6">
        <f t="shared" si="1"/>
        <v>6</v>
      </c>
      <c r="E6">
        <f t="shared" si="2"/>
        <v>1</v>
      </c>
    </row>
    <row r="7" spans="1:5" x14ac:dyDescent="0.2">
      <c r="A7">
        <v>55</v>
      </c>
      <c r="B7">
        <v>145</v>
      </c>
      <c r="C7">
        <f t="shared" si="0"/>
        <v>3</v>
      </c>
      <c r="D7">
        <f t="shared" si="1"/>
        <v>2</v>
      </c>
      <c r="E7">
        <f t="shared" si="2"/>
        <v>1</v>
      </c>
    </row>
    <row r="8" spans="1:5" x14ac:dyDescent="0.2">
      <c r="A8">
        <v>38</v>
      </c>
      <c r="B8">
        <v>127</v>
      </c>
      <c r="C8">
        <f t="shared" si="0"/>
        <v>6</v>
      </c>
      <c r="D8">
        <f t="shared" si="1"/>
        <v>8</v>
      </c>
      <c r="E8">
        <f t="shared" si="2"/>
        <v>4</v>
      </c>
    </row>
    <row r="9" spans="1:5" x14ac:dyDescent="0.2">
      <c r="A9">
        <v>28</v>
      </c>
      <c r="B9">
        <v>119</v>
      </c>
      <c r="C9">
        <f t="shared" si="0"/>
        <v>8</v>
      </c>
      <c r="D9">
        <f t="shared" si="1"/>
        <v>10</v>
      </c>
      <c r="E9">
        <f t="shared" si="2"/>
        <v>4</v>
      </c>
    </row>
    <row r="10" spans="1:5" x14ac:dyDescent="0.2">
      <c r="A10">
        <v>45</v>
      </c>
      <c r="B10">
        <v>135</v>
      </c>
      <c r="C10">
        <f t="shared" si="0"/>
        <v>4</v>
      </c>
      <c r="D10">
        <f t="shared" si="1"/>
        <v>5</v>
      </c>
      <c r="E10">
        <f>(C10-D10)^2</f>
        <v>1</v>
      </c>
    </row>
    <row r="11" spans="1:5" x14ac:dyDescent="0.2">
      <c r="A11">
        <v>33</v>
      </c>
      <c r="B11">
        <v>137</v>
      </c>
      <c r="C11">
        <f t="shared" si="0"/>
        <v>7</v>
      </c>
      <c r="D11">
        <f t="shared" si="1"/>
        <v>4</v>
      </c>
      <c r="E11">
        <f t="shared" si="2"/>
        <v>9</v>
      </c>
    </row>
    <row r="13" spans="1:5" ht="16" x14ac:dyDescent="0.2">
      <c r="A13" t="s">
        <v>29</v>
      </c>
      <c r="D13" t="s">
        <v>30</v>
      </c>
      <c r="E13" t="s">
        <v>31</v>
      </c>
    </row>
    <row r="14" spans="1:5" x14ac:dyDescent="0.2">
      <c r="A14" t="s">
        <v>32</v>
      </c>
      <c r="B14">
        <f>6*SUM(E2:E11)</f>
        <v>156</v>
      </c>
      <c r="C14" t="s">
        <v>33</v>
      </c>
    </row>
    <row r="15" spans="1:5" x14ac:dyDescent="0.2">
      <c r="A15" t="s">
        <v>34</v>
      </c>
      <c r="B15">
        <f>COUNT(E2:E11)^3-COUNT(E2:E11)</f>
        <v>990</v>
      </c>
    </row>
    <row r="16" spans="1:5" ht="16" x14ac:dyDescent="0.2">
      <c r="A16" t="s">
        <v>30</v>
      </c>
      <c r="B16">
        <f>1-B14/B15</f>
        <v>0.84242424242424241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workbookViewId="0">
      <selection activeCell="F12" sqref="F12"/>
    </sheetView>
  </sheetViews>
  <sheetFormatPr defaultRowHeight="13" x14ac:dyDescent="0.2"/>
  <cols>
    <col min="3" max="3" width="12.26953125" customWidth="1"/>
  </cols>
  <sheetData>
    <row r="1" spans="1:2" x14ac:dyDescent="0.2">
      <c r="A1" s="1" t="s">
        <v>1</v>
      </c>
      <c r="B1" s="1" t="s">
        <v>6</v>
      </c>
    </row>
    <row r="2" spans="1:2" x14ac:dyDescent="0.2">
      <c r="A2">
        <v>123</v>
      </c>
      <c r="B2">
        <v>93</v>
      </c>
    </row>
    <row r="3" spans="1:2" x14ac:dyDescent="0.2">
      <c r="A3">
        <v>290</v>
      </c>
      <c r="B3">
        <v>230</v>
      </c>
    </row>
    <row r="4" spans="1:2" x14ac:dyDescent="0.2">
      <c r="A4">
        <v>230</v>
      </c>
      <c r="B4">
        <v>250</v>
      </c>
    </row>
    <row r="5" spans="1:2" x14ac:dyDescent="0.2">
      <c r="A5">
        <v>261</v>
      </c>
      <c r="B5">
        <v>260</v>
      </c>
    </row>
    <row r="6" spans="1:2" x14ac:dyDescent="0.2">
      <c r="A6">
        <v>140</v>
      </c>
      <c r="B6">
        <v>119</v>
      </c>
    </row>
    <row r="7" spans="1:2" x14ac:dyDescent="0.2">
      <c r="A7">
        <v>173</v>
      </c>
      <c r="B7">
        <v>183</v>
      </c>
    </row>
    <row r="8" spans="1:2" x14ac:dyDescent="0.2">
      <c r="A8">
        <v>133</v>
      </c>
      <c r="B8">
        <v>151</v>
      </c>
    </row>
    <row r="9" spans="1:2" x14ac:dyDescent="0.2">
      <c r="A9">
        <v>179</v>
      </c>
      <c r="B9">
        <v>192</v>
      </c>
    </row>
    <row r="10" spans="1:2" x14ac:dyDescent="0.2">
      <c r="A10">
        <v>210</v>
      </c>
      <c r="B10">
        <v>263</v>
      </c>
    </row>
    <row r="11" spans="1:2" x14ac:dyDescent="0.2">
      <c r="A11">
        <v>181</v>
      </c>
      <c r="B11">
        <v>185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EF00-F381-47C6-81B6-678B0695AF5D}">
  <dimension ref="A1:C13"/>
  <sheetViews>
    <sheetView workbookViewId="0">
      <selection activeCell="Y63" sqref="Y63"/>
    </sheetView>
  </sheetViews>
  <sheetFormatPr defaultRowHeight="13" x14ac:dyDescent="0.2"/>
  <sheetData>
    <row r="1" spans="1:3" x14ac:dyDescent="0.2">
      <c r="A1" s="1"/>
      <c r="B1" t="s">
        <v>23</v>
      </c>
      <c r="C1" t="s">
        <v>25</v>
      </c>
    </row>
    <row r="2" spans="1:3" x14ac:dyDescent="0.2">
      <c r="A2" t="s">
        <v>10</v>
      </c>
      <c r="B2">
        <v>50</v>
      </c>
      <c r="C2">
        <v>500</v>
      </c>
    </row>
    <row r="3" spans="1:3" x14ac:dyDescent="0.2">
      <c r="A3" t="s">
        <v>11</v>
      </c>
      <c r="B3">
        <v>52</v>
      </c>
      <c r="C3">
        <v>600</v>
      </c>
    </row>
    <row r="4" spans="1:3" x14ac:dyDescent="0.2">
      <c r="A4" t="s">
        <v>12</v>
      </c>
      <c r="B4">
        <v>60</v>
      </c>
      <c r="C4">
        <v>220</v>
      </c>
    </row>
    <row r="5" spans="1:3" x14ac:dyDescent="0.2">
      <c r="A5" t="s">
        <v>13</v>
      </c>
      <c r="B5">
        <v>100</v>
      </c>
      <c r="C5">
        <v>340</v>
      </c>
    </row>
    <row r="6" spans="1:3" x14ac:dyDescent="0.2">
      <c r="A6" t="s">
        <v>14</v>
      </c>
      <c r="B6">
        <v>300</v>
      </c>
      <c r="C6">
        <v>500</v>
      </c>
    </row>
    <row r="7" spans="1:3" x14ac:dyDescent="0.2">
      <c r="A7" t="s">
        <v>15</v>
      </c>
      <c r="B7">
        <v>350</v>
      </c>
      <c r="C7">
        <v>550</v>
      </c>
    </row>
    <row r="8" spans="1:3" x14ac:dyDescent="0.2">
      <c r="A8" t="s">
        <v>16</v>
      </c>
      <c r="B8">
        <v>600</v>
      </c>
      <c r="C8">
        <v>820</v>
      </c>
    </row>
    <row r="9" spans="1:3" x14ac:dyDescent="0.2">
      <c r="A9" t="s">
        <v>17</v>
      </c>
      <c r="B9">
        <v>530</v>
      </c>
      <c r="C9">
        <v>1200</v>
      </c>
    </row>
    <row r="10" spans="1:3" x14ac:dyDescent="0.2">
      <c r="A10" t="s">
        <v>18</v>
      </c>
      <c r="B10">
        <v>550</v>
      </c>
      <c r="C10">
        <v>970</v>
      </c>
    </row>
    <row r="11" spans="1:3" x14ac:dyDescent="0.2">
      <c r="A11" t="s">
        <v>19</v>
      </c>
      <c r="B11">
        <v>300</v>
      </c>
      <c r="C11">
        <v>550</v>
      </c>
    </row>
    <row r="12" spans="1:3" x14ac:dyDescent="0.2">
      <c r="A12" t="s">
        <v>20</v>
      </c>
      <c r="B12">
        <v>120</v>
      </c>
      <c r="C12">
        <v>800</v>
      </c>
    </row>
    <row r="13" spans="1:3" x14ac:dyDescent="0.2">
      <c r="A13" t="s">
        <v>21</v>
      </c>
      <c r="B13">
        <v>22</v>
      </c>
      <c r="C13">
        <v>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6DDC-6F2E-451B-803D-A4B030A67CF2}">
  <dimension ref="A1:C11"/>
  <sheetViews>
    <sheetView workbookViewId="0">
      <selection activeCell="AH63" sqref="AH63"/>
    </sheetView>
  </sheetViews>
  <sheetFormatPr defaultRowHeight="13" x14ac:dyDescent="0.2"/>
  <sheetData>
    <row r="1" spans="1:3" x14ac:dyDescent="0.2">
      <c r="A1" s="1" t="s">
        <v>1</v>
      </c>
      <c r="B1" s="1" t="s">
        <v>6</v>
      </c>
      <c r="C1" s="1" t="s">
        <v>9</v>
      </c>
    </row>
    <row r="2" spans="1:3" x14ac:dyDescent="0.2">
      <c r="A2">
        <v>123</v>
      </c>
      <c r="B2">
        <v>93</v>
      </c>
      <c r="C2">
        <v>150</v>
      </c>
    </row>
    <row r="3" spans="1:3" x14ac:dyDescent="0.2">
      <c r="A3">
        <v>290</v>
      </c>
      <c r="B3">
        <v>230</v>
      </c>
      <c r="C3">
        <v>311</v>
      </c>
    </row>
    <row r="4" spans="1:3" x14ac:dyDescent="0.2">
      <c r="A4">
        <v>230</v>
      </c>
      <c r="B4">
        <v>250</v>
      </c>
      <c r="C4">
        <v>182</v>
      </c>
    </row>
    <row r="5" spans="1:3" x14ac:dyDescent="0.2">
      <c r="A5">
        <v>261</v>
      </c>
      <c r="B5">
        <v>260</v>
      </c>
      <c r="C5">
        <v>245</v>
      </c>
    </row>
    <row r="6" spans="1:3" x14ac:dyDescent="0.2">
      <c r="A6">
        <v>140</v>
      </c>
      <c r="B6">
        <v>119</v>
      </c>
      <c r="C6">
        <v>152</v>
      </c>
    </row>
    <row r="7" spans="1:3" x14ac:dyDescent="0.2">
      <c r="A7">
        <v>173</v>
      </c>
      <c r="B7">
        <v>183</v>
      </c>
      <c r="C7">
        <v>162</v>
      </c>
    </row>
    <row r="8" spans="1:3" x14ac:dyDescent="0.2">
      <c r="A8">
        <v>133</v>
      </c>
      <c r="B8">
        <v>151</v>
      </c>
      <c r="C8">
        <v>99</v>
      </c>
    </row>
    <row r="9" spans="1:3" x14ac:dyDescent="0.2">
      <c r="A9">
        <v>179</v>
      </c>
      <c r="B9">
        <v>192</v>
      </c>
      <c r="C9">
        <v>184</v>
      </c>
    </row>
    <row r="10" spans="1:3" x14ac:dyDescent="0.2">
      <c r="A10">
        <v>210</v>
      </c>
      <c r="B10">
        <v>263</v>
      </c>
      <c r="C10">
        <v>115</v>
      </c>
    </row>
    <row r="11" spans="1:3" x14ac:dyDescent="0.2">
      <c r="A11">
        <v>181</v>
      </c>
      <c r="B11">
        <v>185</v>
      </c>
      <c r="C11">
        <v>105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二種類の陳列ケース（対応ありｔ検定）</vt:lpstr>
      <vt:lpstr>製品説明の前後（対応ありｔ検定）</vt:lpstr>
      <vt:lpstr>年代による嗜好（カイ二乗検定）</vt:lpstr>
      <vt:lpstr>広告費と売り上げ相関</vt:lpstr>
      <vt:lpstr>売り上げと来客、気温相関</vt:lpstr>
      <vt:lpstr>年齢と血圧順位相関</vt:lpstr>
      <vt:lpstr>売上高と乗降客数（単回帰）</vt:lpstr>
      <vt:lpstr>売上と来店客数（単回帰）</vt:lpstr>
      <vt:lpstr>売上高と乗降客数・品目数（重回帰）</vt:lpstr>
      <vt:lpstr>気象データと販売数量（相関）</vt:lpstr>
      <vt:lpstr>気象データと販売数量（単回帰予測）</vt:lpstr>
      <vt:lpstr>サイトにおける売上高と影響要因（ダミー回帰） </vt:lpstr>
      <vt:lpstr>売上高と経常利益（単回帰）</vt:lpstr>
      <vt:lpstr>利益と株価（単回帰）</vt:lpstr>
      <vt:lpstr>株価の予想（単回帰）</vt:lpstr>
      <vt:lpstr>アパートの面積と賃料（単回帰）</vt:lpstr>
      <vt:lpstr>アパートの経過年数と賃料（単回帰）</vt:lpstr>
      <vt:lpstr>アパートの面積と年数と賃料（重回帰）</vt:lpstr>
      <vt:lpstr>新規店舗の面積を求める（回帰）</vt:lpstr>
      <vt:lpstr>価格弾力性による最低価格（回帰）</vt:lpstr>
      <vt:lpstr>新標品の売上予測（相関＆回帰）</vt:lpstr>
      <vt:lpstr>社員数予測（回帰）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請園　正敏</cp:lastModifiedBy>
  <cp:lastPrinted>2015-07-24T03:15:34Z</cp:lastPrinted>
  <dcterms:created xsi:type="dcterms:W3CDTF">2015-02-27T04:29:21Z</dcterms:created>
  <dcterms:modified xsi:type="dcterms:W3CDTF">2021-12-17T03:19:37Z</dcterms:modified>
</cp:coreProperties>
</file>