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ドキュメント\06JMAR\MDB講演会\統計分析力養成講座\"/>
    </mc:Choice>
  </mc:AlternateContent>
  <xr:revisionPtr revIDLastSave="0" documentId="13_ncr:1_{327345F0-AA64-47C4-85C2-F27BFE0C83D1}" xr6:coauthVersionLast="47" xr6:coauthVersionMax="47" xr10:uidLastSave="{00000000-0000-0000-0000-000000000000}"/>
  <bookViews>
    <workbookView xWindow="28680" yWindow="-120" windowWidth="29040" windowHeight="15840" activeTab="3" xr2:uid="{61611A19-602D-4CEA-8B61-3A7BB5A3D4B0}"/>
  </bookViews>
  <sheets>
    <sheet name="研修前後" sheetId="15" r:id="rId1"/>
    <sheet name="相関" sheetId="16" r:id="rId2"/>
    <sheet name="偏相関" sheetId="21" r:id="rId3"/>
    <sheet name="広告費と売上高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7" l="1"/>
  <c r="O14" i="17"/>
  <c r="O8" i="17"/>
  <c r="O3" i="17"/>
  <c r="E14" i="21"/>
  <c r="C16" i="21"/>
  <c r="C15" i="21"/>
  <c r="C14" i="21"/>
  <c r="B13" i="16" l="1"/>
  <c r="C24" i="15" l="1"/>
  <c r="B24" i="15"/>
  <c r="C23" i="15"/>
  <c r="B23" i="15"/>
  <c r="C22" i="15"/>
  <c r="B22" i="15"/>
</calcChain>
</file>

<file path=xl/sharedStrings.xml><?xml version="1.0" encoding="utf-8"?>
<sst xmlns="http://schemas.openxmlformats.org/spreadsheetml/2006/main" count="33" uniqueCount="19">
  <si>
    <t>研修前</t>
    <rPh sb="0" eb="2">
      <t>ケンシュウ</t>
    </rPh>
    <rPh sb="2" eb="3">
      <t>マエ</t>
    </rPh>
    <phoneticPr fontId="1"/>
  </si>
  <si>
    <t>研修後</t>
    <rPh sb="0" eb="3">
      <t>ケンシュウゴ</t>
    </rPh>
    <phoneticPr fontId="1"/>
  </si>
  <si>
    <t>平均値</t>
    <rPh sb="0" eb="3">
      <t>ヘイキンチ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</si>
  <si>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</si>
  <si>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</si>
  <si>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DM発送数</t>
    <rPh sb="2" eb="4">
      <t>ハッソウ</t>
    </rPh>
    <rPh sb="4" eb="5">
      <t>スウ</t>
    </rPh>
    <phoneticPr fontId="1"/>
  </si>
  <si>
    <t>売上高</t>
  </si>
  <si>
    <t>相関係数</t>
    <rPh sb="0" eb="2">
      <t>ソウカン</t>
    </rPh>
    <rPh sb="2" eb="4">
      <t>ケイスウ</t>
    </rPh>
    <phoneticPr fontId="1"/>
  </si>
  <si>
    <t>広告費</t>
  </si>
  <si>
    <t>人口</t>
  </si>
  <si>
    <t>A支店</t>
    <rPh sb="1" eb="3">
      <t>シテン</t>
    </rPh>
    <phoneticPr fontId="1"/>
  </si>
  <si>
    <t>月</t>
  </si>
  <si>
    <t>B支店</t>
    <rPh sb="1" eb="3">
      <t>シテン</t>
    </rPh>
    <phoneticPr fontId="1"/>
  </si>
  <si>
    <t>相関係数</t>
    <rPh sb="0" eb="4">
      <t>ソウカンケイスウ</t>
    </rPh>
    <phoneticPr fontId="1"/>
  </si>
  <si>
    <t>広告費と売上高</t>
    <rPh sb="0" eb="3">
      <t>コウコクヒ</t>
    </rPh>
    <rPh sb="4" eb="7">
      <t>ウリアゲダカ</t>
    </rPh>
    <phoneticPr fontId="1"/>
  </si>
  <si>
    <t>広告費と人口</t>
    <rPh sb="0" eb="3">
      <t>コウコクヒ</t>
    </rPh>
    <rPh sb="4" eb="6">
      <t>ジンコウ</t>
    </rPh>
    <phoneticPr fontId="1"/>
  </si>
  <si>
    <t>売上高と人口</t>
    <rPh sb="0" eb="3">
      <t>ウリアゲダカ</t>
    </rPh>
    <rPh sb="4" eb="6">
      <t>ジンコウ</t>
    </rPh>
    <phoneticPr fontId="1"/>
  </si>
  <si>
    <t>偏相関係数</t>
    <rPh sb="0" eb="5">
      <t>ヘンソウカンケイスウ</t>
    </rPh>
    <phoneticPr fontId="1"/>
  </si>
  <si>
    <t>相関係数</t>
    <rPh sb="0" eb="4">
      <t>ソウカンケイスウ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</si>
</sst>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82" fontId="0" fillId="0" borderId="0" xfId="0" applyNumberFormat="1">
      <alignment vertical="center"/>
    </xf>
    <xf numFmtId="3" fontId="0" fillId="0" borderId="0" xfId="0" applyNumberFormat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相関!$B$1</c:f>
              <c:strCache>
                <c:ptCount val="1"/>
                <c:pt idx="0">
                  <c:v>売上高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相関!$A$2:$A$11</c:f>
              <c:numCache>
                <c:formatCode>#,##0</c:formatCode>
                <c:ptCount val="10"/>
                <c:pt idx="0">
                  <c:v>92</c:v>
                </c:pt>
                <c:pt idx="1">
                  <c:v>93.35</c:v>
                </c:pt>
                <c:pt idx="2">
                  <c:v>298</c:v>
                </c:pt>
                <c:pt idx="3">
                  <c:v>78</c:v>
                </c:pt>
                <c:pt idx="4">
                  <c:v>181.27</c:v>
                </c:pt>
                <c:pt idx="5">
                  <c:v>108</c:v>
                </c:pt>
                <c:pt idx="6">
                  <c:v>133</c:v>
                </c:pt>
                <c:pt idx="7">
                  <c:v>72</c:v>
                </c:pt>
                <c:pt idx="8">
                  <c:v>243</c:v>
                </c:pt>
                <c:pt idx="9">
                  <c:v>13</c:v>
                </c:pt>
              </c:numCache>
            </c:numRef>
          </c:xVal>
          <c:yVal>
            <c:numRef>
              <c:f>相関!$B$2:$B$11</c:f>
              <c:numCache>
                <c:formatCode>General</c:formatCode>
                <c:ptCount val="10"/>
                <c:pt idx="0">
                  <c:v>40212</c:v>
                </c:pt>
                <c:pt idx="1">
                  <c:v>40801</c:v>
                </c:pt>
                <c:pt idx="2">
                  <c:v>125198</c:v>
                </c:pt>
                <c:pt idx="3">
                  <c:v>21772</c:v>
                </c:pt>
                <c:pt idx="4">
                  <c:v>52122</c:v>
                </c:pt>
                <c:pt idx="5">
                  <c:v>55200</c:v>
                </c:pt>
                <c:pt idx="6">
                  <c:v>54801</c:v>
                </c:pt>
                <c:pt idx="7">
                  <c:v>34411</c:v>
                </c:pt>
                <c:pt idx="8">
                  <c:v>79221</c:v>
                </c:pt>
                <c:pt idx="9">
                  <c:v>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7D-49A9-8FAF-17C9E6DE1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384056"/>
        <c:axId val="605382880"/>
      </c:scatterChart>
      <c:valAx>
        <c:axId val="605384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382880"/>
        <c:crosses val="autoZero"/>
        <c:crossBetween val="midCat"/>
      </c:valAx>
      <c:valAx>
        <c:axId val="6053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384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0</xdr:row>
      <xdr:rowOff>19050</xdr:rowOff>
    </xdr:from>
    <xdr:to>
      <xdr:col>10</xdr:col>
      <xdr:colOff>47625</xdr:colOff>
      <xdr:row>17</xdr:row>
      <xdr:rowOff>128587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E9727E-AEB7-4560-AA4D-971ADCC41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89BD-BDE1-46BF-9614-01765DF2CE66}">
  <dimension ref="A1:C24"/>
  <sheetViews>
    <sheetView workbookViewId="0">
      <selection activeCell="G25" sqref="G25"/>
    </sheetView>
  </sheetViews>
  <sheetFormatPr defaultRowHeight="18.75" x14ac:dyDescent="0.4"/>
  <sheetData>
    <row r="1" spans="1:3" x14ac:dyDescent="0.4">
      <c r="A1" s="1"/>
      <c r="B1" s="1" t="s">
        <v>0</v>
      </c>
      <c r="C1" s="1" t="s">
        <v>1</v>
      </c>
    </row>
    <row r="2" spans="1:3" x14ac:dyDescent="0.4">
      <c r="B2">
        <v>70</v>
      </c>
      <c r="C2">
        <v>72</v>
      </c>
    </row>
    <row r="3" spans="1:3" x14ac:dyDescent="0.4">
      <c r="B3">
        <v>56</v>
      </c>
      <c r="C3">
        <v>31</v>
      </c>
    </row>
    <row r="4" spans="1:3" x14ac:dyDescent="0.4">
      <c r="B4">
        <v>89</v>
      </c>
      <c r="C4">
        <v>95</v>
      </c>
    </row>
    <row r="5" spans="1:3" x14ac:dyDescent="0.4">
      <c r="B5">
        <v>27</v>
      </c>
      <c r="C5">
        <v>36</v>
      </c>
    </row>
    <row r="6" spans="1:3" x14ac:dyDescent="0.4">
      <c r="B6">
        <v>69</v>
      </c>
      <c r="C6">
        <v>89</v>
      </c>
    </row>
    <row r="7" spans="1:3" x14ac:dyDescent="0.4">
      <c r="B7">
        <v>57</v>
      </c>
      <c r="C7">
        <v>88</v>
      </c>
    </row>
    <row r="8" spans="1:3" x14ac:dyDescent="0.4">
      <c r="B8">
        <v>69</v>
      </c>
      <c r="C8">
        <v>89</v>
      </c>
    </row>
    <row r="9" spans="1:3" x14ac:dyDescent="0.4">
      <c r="B9">
        <v>50</v>
      </c>
      <c r="C9">
        <v>76</v>
      </c>
    </row>
    <row r="10" spans="1:3" x14ac:dyDescent="0.4">
      <c r="B10">
        <v>33</v>
      </c>
      <c r="C10">
        <v>28</v>
      </c>
    </row>
    <row r="11" spans="1:3" x14ac:dyDescent="0.4">
      <c r="B11">
        <v>67</v>
      </c>
      <c r="C11">
        <v>47</v>
      </c>
    </row>
    <row r="12" spans="1:3" x14ac:dyDescent="0.4">
      <c r="B12">
        <v>37</v>
      </c>
      <c r="C12">
        <v>23</v>
      </c>
    </row>
    <row r="13" spans="1:3" x14ac:dyDescent="0.4">
      <c r="B13">
        <v>49</v>
      </c>
      <c r="C13">
        <v>28</v>
      </c>
    </row>
    <row r="14" spans="1:3" x14ac:dyDescent="0.4">
      <c r="B14">
        <v>98</v>
      </c>
      <c r="C14">
        <v>96</v>
      </c>
    </row>
    <row r="15" spans="1:3" x14ac:dyDescent="0.4">
      <c r="B15">
        <v>69</v>
      </c>
      <c r="C15">
        <v>48</v>
      </c>
    </row>
    <row r="16" spans="1:3" x14ac:dyDescent="0.4">
      <c r="B16">
        <v>68</v>
      </c>
      <c r="C16">
        <v>51</v>
      </c>
    </row>
    <row r="17" spans="1:3" x14ac:dyDescent="0.4">
      <c r="B17">
        <v>25</v>
      </c>
      <c r="C17">
        <v>20</v>
      </c>
    </row>
    <row r="18" spans="1:3" x14ac:dyDescent="0.4">
      <c r="B18">
        <v>65</v>
      </c>
      <c r="C18">
        <v>33</v>
      </c>
    </row>
    <row r="19" spans="1:3" x14ac:dyDescent="0.4">
      <c r="B19">
        <v>67</v>
      </c>
      <c r="C19">
        <v>91</v>
      </c>
    </row>
    <row r="20" spans="1:3" x14ac:dyDescent="0.4">
      <c r="B20">
        <v>33</v>
      </c>
      <c r="C20">
        <v>27</v>
      </c>
    </row>
    <row r="21" spans="1:3" x14ac:dyDescent="0.4">
      <c r="A21" s="2"/>
      <c r="B21" s="2">
        <v>68</v>
      </c>
      <c r="C21" s="2">
        <v>98</v>
      </c>
    </row>
    <row r="22" spans="1:3" x14ac:dyDescent="0.4">
      <c r="A22" t="s">
        <v>2</v>
      </c>
      <c r="B22" s="3">
        <f>AVERAGE(B2:B21)</f>
        <v>58.3</v>
      </c>
      <c r="C22" s="3">
        <f>AVERAGE(C2:C21)</f>
        <v>58.3</v>
      </c>
    </row>
    <row r="23" spans="1:3" x14ac:dyDescent="0.4">
      <c r="A23" t="s">
        <v>3</v>
      </c>
      <c r="B23" s="3">
        <f>VARP(B2:B21)</f>
        <v>368.41</v>
      </c>
      <c r="C23" s="3">
        <f>VARP(C2:C21)</f>
        <v>819.01</v>
      </c>
    </row>
    <row r="24" spans="1:3" x14ac:dyDescent="0.4">
      <c r="A24" t="s">
        <v>4</v>
      </c>
      <c r="B24" s="3">
        <f>_xlfn.STDEV.P(B2:B21)</f>
        <v>19.194009482127491</v>
      </c>
      <c r="C24" s="3">
        <f>STDEVP(C2:C21)</f>
        <v>28.618350756114509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05A8-616D-457E-8B0A-54FBD7E29060}">
  <dimension ref="A1:B13"/>
  <sheetViews>
    <sheetView workbookViewId="0">
      <selection activeCell="B21" sqref="B21"/>
    </sheetView>
  </sheetViews>
  <sheetFormatPr defaultRowHeight="18.75" x14ac:dyDescent="0.4"/>
  <cols>
    <col min="1" max="1" width="10.125" customWidth="1"/>
    <col min="2" max="2" width="10.25" customWidth="1"/>
  </cols>
  <sheetData>
    <row r="1" spans="1:2" s="1" customFormat="1" x14ac:dyDescent="0.4">
      <c r="A1" s="1" t="s">
        <v>5</v>
      </c>
      <c r="B1" s="1" t="s">
        <v>6</v>
      </c>
    </row>
    <row r="2" spans="1:2" x14ac:dyDescent="0.4">
      <c r="A2" s="4">
        <v>92</v>
      </c>
      <c r="B2" s="5">
        <v>40212</v>
      </c>
    </row>
    <row r="3" spans="1:2" x14ac:dyDescent="0.4">
      <c r="A3" s="4">
        <v>93.35</v>
      </c>
      <c r="B3" s="5">
        <v>40801</v>
      </c>
    </row>
    <row r="4" spans="1:2" x14ac:dyDescent="0.4">
      <c r="A4" s="4">
        <v>298</v>
      </c>
      <c r="B4" s="5">
        <v>125198</v>
      </c>
    </row>
    <row r="5" spans="1:2" x14ac:dyDescent="0.4">
      <c r="A5" s="4">
        <v>78</v>
      </c>
      <c r="B5" s="5">
        <v>21772</v>
      </c>
    </row>
    <row r="6" spans="1:2" x14ac:dyDescent="0.4">
      <c r="A6" s="4">
        <v>181.27</v>
      </c>
      <c r="B6" s="5">
        <v>52122</v>
      </c>
    </row>
    <row r="7" spans="1:2" x14ac:dyDescent="0.4">
      <c r="A7" s="4">
        <v>108</v>
      </c>
      <c r="B7" s="5">
        <v>55200</v>
      </c>
    </row>
    <row r="8" spans="1:2" x14ac:dyDescent="0.4">
      <c r="A8" s="4">
        <v>133</v>
      </c>
      <c r="B8" s="5">
        <v>54801</v>
      </c>
    </row>
    <row r="9" spans="1:2" x14ac:dyDescent="0.4">
      <c r="A9" s="4">
        <v>72</v>
      </c>
      <c r="B9" s="5">
        <v>34411</v>
      </c>
    </row>
    <row r="10" spans="1:2" x14ac:dyDescent="0.4">
      <c r="A10" s="4">
        <v>243</v>
      </c>
      <c r="B10" s="5">
        <v>79221</v>
      </c>
    </row>
    <row r="11" spans="1:2" x14ac:dyDescent="0.4">
      <c r="A11" s="4">
        <v>13</v>
      </c>
      <c r="B11" s="5">
        <v>7801</v>
      </c>
    </row>
    <row r="12" spans="1:2" x14ac:dyDescent="0.4">
      <c r="B12" s="5"/>
    </row>
    <row r="13" spans="1:2" x14ac:dyDescent="0.4">
      <c r="A13" t="s">
        <v>7</v>
      </c>
      <c r="B13">
        <f>CORREL(A2:A11,B2:B11)</f>
        <v>0.94924992930381524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86B0-5B97-4860-A5A5-A092F24F840A}">
  <dimension ref="A1:E16"/>
  <sheetViews>
    <sheetView workbookViewId="0">
      <selection activeCell="G18" sqref="G18"/>
    </sheetView>
  </sheetViews>
  <sheetFormatPr defaultRowHeight="18.75" x14ac:dyDescent="0.4"/>
  <sheetData>
    <row r="1" spans="1:5" s="1" customFormat="1" x14ac:dyDescent="0.4">
      <c r="B1" s="1" t="s">
        <v>8</v>
      </c>
      <c r="C1" s="1" t="s">
        <v>6</v>
      </c>
      <c r="D1" s="1" t="s">
        <v>9</v>
      </c>
    </row>
    <row r="2" spans="1:5" x14ac:dyDescent="0.4">
      <c r="B2" s="4">
        <v>92</v>
      </c>
      <c r="C2" s="4">
        <v>44</v>
      </c>
      <c r="D2" s="5">
        <v>5506</v>
      </c>
    </row>
    <row r="3" spans="1:5" x14ac:dyDescent="0.4">
      <c r="B3" s="4">
        <v>93.35</v>
      </c>
      <c r="C3" s="4">
        <v>102</v>
      </c>
      <c r="D3" s="5">
        <v>9335</v>
      </c>
    </row>
    <row r="4" spans="1:5" x14ac:dyDescent="0.4">
      <c r="B4" s="4">
        <v>332</v>
      </c>
      <c r="C4" s="4">
        <v>288</v>
      </c>
      <c r="D4" s="5">
        <v>42604</v>
      </c>
    </row>
    <row r="5" spans="1:5" x14ac:dyDescent="0.4">
      <c r="B5" s="4">
        <v>78</v>
      </c>
      <c r="C5" s="4">
        <v>54.43</v>
      </c>
      <c r="D5" s="5">
        <v>5443</v>
      </c>
    </row>
    <row r="6" spans="1:5" x14ac:dyDescent="0.4">
      <c r="B6" s="4">
        <v>181.27</v>
      </c>
      <c r="C6" s="4">
        <v>118</v>
      </c>
      <c r="D6" s="5">
        <v>18127</v>
      </c>
    </row>
    <row r="7" spans="1:5" x14ac:dyDescent="0.4">
      <c r="B7" s="4">
        <v>108</v>
      </c>
      <c r="C7" s="4">
        <v>138</v>
      </c>
      <c r="D7" s="5">
        <v>12912</v>
      </c>
    </row>
    <row r="8" spans="1:5" x14ac:dyDescent="0.4">
      <c r="B8" s="4">
        <v>113</v>
      </c>
      <c r="C8" s="4">
        <v>138</v>
      </c>
      <c r="D8" s="5">
        <v>15554</v>
      </c>
    </row>
    <row r="9" spans="1:5" x14ac:dyDescent="0.4">
      <c r="B9" s="4">
        <v>72</v>
      </c>
      <c r="C9" s="4">
        <v>86</v>
      </c>
      <c r="D9" s="5">
        <v>3976</v>
      </c>
    </row>
    <row r="10" spans="1:5" x14ac:dyDescent="0.4">
      <c r="B10" s="4">
        <v>243</v>
      </c>
      <c r="C10" s="4">
        <v>152</v>
      </c>
      <c r="D10" s="5">
        <v>13204</v>
      </c>
    </row>
    <row r="11" spans="1:5" x14ac:dyDescent="0.4">
      <c r="B11" s="4">
        <v>13</v>
      </c>
      <c r="C11" s="4">
        <v>22</v>
      </c>
      <c r="D11" s="5">
        <v>1393</v>
      </c>
    </row>
    <row r="12" spans="1:5" x14ac:dyDescent="0.4">
      <c r="B12" s="4"/>
      <c r="C12" s="4"/>
      <c r="D12" s="5"/>
    </row>
    <row r="13" spans="1:5" x14ac:dyDescent="0.4">
      <c r="A13" t="s">
        <v>13</v>
      </c>
      <c r="E13" t="s">
        <v>17</v>
      </c>
    </row>
    <row r="14" spans="1:5" x14ac:dyDescent="0.4">
      <c r="A14" t="s">
        <v>14</v>
      </c>
      <c r="C14">
        <f>CORREL(B2:B11,C2:C11)</f>
        <v>0.90240505422841444</v>
      </c>
      <c r="E14">
        <f>(C14-C15*C16)/(SQRT(1-C15^2)*SQRT(1-C16^2))</f>
        <v>0.37299274847462605</v>
      </c>
    </row>
    <row r="15" spans="1:5" x14ac:dyDescent="0.4">
      <c r="A15" t="s">
        <v>15</v>
      </c>
      <c r="C15">
        <f>CORREL(B2:B11,D2:D11)</f>
        <v>0.89473487619446701</v>
      </c>
    </row>
    <row r="16" spans="1:5" x14ac:dyDescent="0.4">
      <c r="A16" t="s">
        <v>16</v>
      </c>
      <c r="C16">
        <f>CORREL(C2:C11,D2:D11)</f>
        <v>0.95102061309019614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116F-690E-44F7-9732-F4B1C1FC17E9}">
  <dimension ref="A1:O20"/>
  <sheetViews>
    <sheetView tabSelected="1" workbookViewId="0">
      <selection activeCell="S18" sqref="S18"/>
    </sheetView>
  </sheetViews>
  <sheetFormatPr defaultRowHeight="18.75" x14ac:dyDescent="0.4"/>
  <sheetData>
    <row r="1" spans="1:15" s="1" customFormat="1" x14ac:dyDescent="0.4">
      <c r="A1" s="1" t="s">
        <v>10</v>
      </c>
      <c r="O1" s="1" t="s">
        <v>18</v>
      </c>
    </row>
    <row r="2" spans="1:15" ht="19.5" x14ac:dyDescent="0.4">
      <c r="A2" s="6" t="s">
        <v>11</v>
      </c>
      <c r="B2" s="7">
        <v>4</v>
      </c>
      <c r="C2" s="7">
        <v>5</v>
      </c>
      <c r="D2" s="7">
        <v>6</v>
      </c>
      <c r="E2" s="7">
        <v>7</v>
      </c>
      <c r="F2" s="7">
        <v>8</v>
      </c>
      <c r="G2" s="7">
        <v>9</v>
      </c>
      <c r="H2" s="7">
        <v>10</v>
      </c>
      <c r="I2" s="7">
        <v>11</v>
      </c>
      <c r="J2" s="7">
        <v>12</v>
      </c>
      <c r="K2" s="7">
        <v>1</v>
      </c>
      <c r="L2" s="7">
        <v>2</v>
      </c>
      <c r="M2" s="8">
        <v>3</v>
      </c>
    </row>
    <row r="3" spans="1:15" ht="19.5" x14ac:dyDescent="0.4">
      <c r="A3" s="6" t="s">
        <v>8</v>
      </c>
      <c r="B3" s="7">
        <v>42</v>
      </c>
      <c r="C3" s="7">
        <v>26</v>
      </c>
      <c r="D3" s="7">
        <v>35</v>
      </c>
      <c r="E3" s="7">
        <v>68</v>
      </c>
      <c r="F3" s="7">
        <v>103</v>
      </c>
      <c r="G3" s="7">
        <v>90</v>
      </c>
      <c r="H3" s="7">
        <v>88</v>
      </c>
      <c r="I3" s="7">
        <v>58</v>
      </c>
      <c r="J3" s="7">
        <v>79</v>
      </c>
      <c r="K3" s="7">
        <v>80</v>
      </c>
      <c r="L3" s="7">
        <v>48</v>
      </c>
      <c r="M3" s="8">
        <v>60</v>
      </c>
      <c r="O3">
        <f>CORREL(B3:M3,B4:M4)</f>
        <v>0.77460951107893139</v>
      </c>
    </row>
    <row r="4" spans="1:15" ht="19.5" x14ac:dyDescent="0.4">
      <c r="A4" s="6" t="s">
        <v>6</v>
      </c>
      <c r="B4" s="7">
        <v>47</v>
      </c>
      <c r="C4" s="7">
        <v>40</v>
      </c>
      <c r="D4" s="7">
        <v>51</v>
      </c>
      <c r="E4" s="7">
        <v>67</v>
      </c>
      <c r="F4" s="7">
        <v>85</v>
      </c>
      <c r="G4" s="7">
        <v>100</v>
      </c>
      <c r="H4" s="7">
        <v>70</v>
      </c>
      <c r="I4" s="7">
        <v>52</v>
      </c>
      <c r="J4" s="7">
        <v>65</v>
      </c>
      <c r="K4" s="7">
        <v>81</v>
      </c>
      <c r="L4" s="7">
        <v>72</v>
      </c>
      <c r="M4" s="8">
        <v>85</v>
      </c>
    </row>
    <row r="5" spans="1:15" x14ac:dyDescent="0.4">
      <c r="A5" s="4"/>
      <c r="B5" s="5"/>
    </row>
    <row r="6" spans="1:15" x14ac:dyDescent="0.4">
      <c r="A6" s="4" t="s">
        <v>12</v>
      </c>
      <c r="B6" s="5"/>
    </row>
    <row r="7" spans="1:15" ht="19.5" x14ac:dyDescent="0.4">
      <c r="A7" s="6" t="s">
        <v>11</v>
      </c>
      <c r="B7" s="7">
        <v>4</v>
      </c>
      <c r="C7" s="7">
        <v>5</v>
      </c>
      <c r="D7" s="7">
        <v>6</v>
      </c>
      <c r="E7" s="7">
        <v>7</v>
      </c>
      <c r="F7" s="7">
        <v>8</v>
      </c>
      <c r="G7" s="7">
        <v>9</v>
      </c>
      <c r="H7" s="7">
        <v>10</v>
      </c>
      <c r="I7" s="7">
        <v>11</v>
      </c>
      <c r="J7" s="7">
        <v>12</v>
      </c>
      <c r="K7" s="7">
        <v>1</v>
      </c>
      <c r="L7" s="7">
        <v>2</v>
      </c>
      <c r="M7" s="8">
        <v>3</v>
      </c>
    </row>
    <row r="8" spans="1:15" ht="19.5" x14ac:dyDescent="0.4">
      <c r="A8" s="6" t="s">
        <v>8</v>
      </c>
      <c r="B8" s="7">
        <v>12</v>
      </c>
      <c r="C8" s="7">
        <v>10</v>
      </c>
      <c r="D8" s="7">
        <v>17</v>
      </c>
      <c r="E8" s="7">
        <v>59</v>
      </c>
      <c r="F8" s="7">
        <v>75</v>
      </c>
      <c r="G8" s="7">
        <v>64</v>
      </c>
      <c r="H8" s="7">
        <v>33</v>
      </c>
      <c r="I8" s="7">
        <v>24</v>
      </c>
      <c r="J8" s="7">
        <v>49</v>
      </c>
      <c r="K8" s="7">
        <v>43</v>
      </c>
      <c r="L8" s="7">
        <v>36</v>
      </c>
      <c r="M8" s="8">
        <v>26</v>
      </c>
      <c r="O8">
        <f>CORREL(B8:M8,B9:M9)</f>
        <v>0.86260338055998786</v>
      </c>
    </row>
    <row r="9" spans="1:15" ht="19.5" x14ac:dyDescent="0.4">
      <c r="A9" s="6" t="s">
        <v>6</v>
      </c>
      <c r="B9" s="7">
        <v>83</v>
      </c>
      <c r="C9" s="7">
        <v>74</v>
      </c>
      <c r="D9" s="7">
        <v>60</v>
      </c>
      <c r="E9" s="7">
        <v>109</v>
      </c>
      <c r="F9" s="7">
        <v>125</v>
      </c>
      <c r="G9" s="7">
        <v>115</v>
      </c>
      <c r="H9" s="7">
        <v>78</v>
      </c>
      <c r="I9" s="7">
        <v>70</v>
      </c>
      <c r="J9" s="7">
        <v>114</v>
      </c>
      <c r="K9" s="7">
        <v>87</v>
      </c>
      <c r="L9" s="7">
        <v>97</v>
      </c>
      <c r="M9" s="8">
        <v>99</v>
      </c>
    </row>
    <row r="10" spans="1:15" x14ac:dyDescent="0.4">
      <c r="A10" s="4"/>
      <c r="B10" s="5"/>
    </row>
    <row r="11" spans="1:15" x14ac:dyDescent="0.4">
      <c r="A11" s="4"/>
      <c r="B11" s="5"/>
    </row>
    <row r="12" spans="1:15" x14ac:dyDescent="0.4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19.5" x14ac:dyDescent="0.4">
      <c r="A13" s="6" t="s">
        <v>11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H13" s="7">
        <v>10</v>
      </c>
      <c r="I13" s="7">
        <v>11</v>
      </c>
      <c r="J13" s="7">
        <v>12</v>
      </c>
      <c r="K13" s="7">
        <v>1</v>
      </c>
      <c r="L13" s="7">
        <v>2</v>
      </c>
      <c r="M13" s="8">
        <v>3</v>
      </c>
    </row>
    <row r="14" spans="1:15" ht="19.5" x14ac:dyDescent="0.4">
      <c r="A14" s="6" t="s">
        <v>8</v>
      </c>
      <c r="B14" s="7">
        <v>43</v>
      </c>
      <c r="C14" s="7">
        <v>51</v>
      </c>
      <c r="D14" s="7">
        <v>62</v>
      </c>
      <c r="E14" s="7">
        <v>76</v>
      </c>
      <c r="F14" s="7">
        <v>41</v>
      </c>
      <c r="G14" s="7">
        <v>51</v>
      </c>
      <c r="H14" s="7">
        <v>62</v>
      </c>
      <c r="I14" s="7">
        <v>82</v>
      </c>
      <c r="J14" s="7">
        <v>40</v>
      </c>
      <c r="K14" s="7">
        <v>51</v>
      </c>
      <c r="L14" s="7">
        <v>60</v>
      </c>
      <c r="M14" s="8">
        <v>71</v>
      </c>
      <c r="O14">
        <f>CORREL(B14:M14,B15:M15)</f>
        <v>1.6085721310373405E-2</v>
      </c>
    </row>
    <row r="15" spans="1:15" ht="19.5" x14ac:dyDescent="0.4">
      <c r="A15" s="6" t="s">
        <v>6</v>
      </c>
      <c r="B15" s="7">
        <v>94</v>
      </c>
      <c r="C15" s="7">
        <v>102</v>
      </c>
      <c r="D15" s="7">
        <v>109</v>
      </c>
      <c r="E15" s="7">
        <v>100</v>
      </c>
      <c r="F15" s="7">
        <v>46</v>
      </c>
      <c r="G15" s="7">
        <v>51</v>
      </c>
      <c r="H15" s="7">
        <v>47</v>
      </c>
      <c r="I15" s="7">
        <v>62</v>
      </c>
      <c r="J15" s="7">
        <v>115</v>
      </c>
      <c r="K15" s="7">
        <v>112</v>
      </c>
      <c r="L15" s="7">
        <v>122</v>
      </c>
      <c r="M15" s="8">
        <v>115</v>
      </c>
    </row>
    <row r="16" spans="1:15" x14ac:dyDescent="0.4">
      <c r="A16" s="4"/>
      <c r="B16" s="5"/>
    </row>
    <row r="17" spans="1:15" x14ac:dyDescent="0.4">
      <c r="A17" s="4" t="s">
        <v>12</v>
      </c>
      <c r="B17" s="5"/>
    </row>
    <row r="18" spans="1:15" ht="19.5" x14ac:dyDescent="0.4">
      <c r="A18" s="6" t="s">
        <v>11</v>
      </c>
      <c r="B18" s="7">
        <v>4</v>
      </c>
      <c r="C18" s="7">
        <v>5</v>
      </c>
      <c r="D18" s="7">
        <v>6</v>
      </c>
      <c r="E18" s="7">
        <v>7</v>
      </c>
      <c r="F18" s="7">
        <v>8</v>
      </c>
      <c r="G18" s="7">
        <v>9</v>
      </c>
      <c r="H18" s="7">
        <v>10</v>
      </c>
      <c r="I18" s="7">
        <v>11</v>
      </c>
      <c r="J18" s="7">
        <v>12</v>
      </c>
      <c r="K18" s="7">
        <v>1</v>
      </c>
      <c r="L18" s="7">
        <v>2</v>
      </c>
      <c r="M18" s="8">
        <v>3</v>
      </c>
    </row>
    <row r="19" spans="1:15" ht="19.5" x14ac:dyDescent="0.4">
      <c r="A19" s="6" t="s">
        <v>8</v>
      </c>
      <c r="B19" s="7">
        <v>92</v>
      </c>
      <c r="C19" s="7">
        <v>102</v>
      </c>
      <c r="D19" s="7">
        <v>111</v>
      </c>
      <c r="E19" s="7">
        <v>122</v>
      </c>
      <c r="F19" s="7">
        <v>88</v>
      </c>
      <c r="G19" s="7">
        <v>102</v>
      </c>
      <c r="H19" s="7">
        <v>112</v>
      </c>
      <c r="I19" s="7">
        <v>132</v>
      </c>
      <c r="J19" s="7">
        <v>89</v>
      </c>
      <c r="K19" s="7">
        <v>99</v>
      </c>
      <c r="L19" s="7">
        <v>110</v>
      </c>
      <c r="M19" s="8">
        <v>121</v>
      </c>
      <c r="O19">
        <f>CORREL(B19:M19,B20:M20)</f>
        <v>4.0266594224938175E-2</v>
      </c>
    </row>
    <row r="20" spans="1:15" ht="19.5" x14ac:dyDescent="0.4">
      <c r="A20" s="6" t="s">
        <v>6</v>
      </c>
      <c r="B20" s="7">
        <v>152</v>
      </c>
      <c r="C20" s="7">
        <v>160</v>
      </c>
      <c r="D20" s="7">
        <v>167</v>
      </c>
      <c r="E20" s="7">
        <v>175</v>
      </c>
      <c r="F20" s="7">
        <v>147</v>
      </c>
      <c r="G20" s="7">
        <v>146</v>
      </c>
      <c r="H20" s="7">
        <v>142</v>
      </c>
      <c r="I20" s="7">
        <v>157</v>
      </c>
      <c r="J20" s="7">
        <v>210</v>
      </c>
      <c r="K20" s="7">
        <v>207</v>
      </c>
      <c r="L20" s="7">
        <v>217</v>
      </c>
      <c r="M20" s="8">
        <v>210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研修前後</vt:lpstr>
      <vt:lpstr>相関</vt:lpstr>
      <vt:lpstr>偏相関</vt:lpstr>
      <vt:lpstr>広告費と売上高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cp:lastPrinted>2019-08-05T22:56:18Z</cp:lastPrinted>
  <dcterms:created xsi:type="dcterms:W3CDTF">2019-08-02T04:12:14Z</dcterms:created>
  <dcterms:modified xsi:type="dcterms:W3CDTF">2022-04-21T06:08:48Z</dcterms:modified>
</cp:coreProperties>
</file>