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nfo\OneDrive\ドキュメント\15SAS\お客様講演会\2022\01統計的思考法\1\"/>
    </mc:Choice>
  </mc:AlternateContent>
  <xr:revisionPtr revIDLastSave="0" documentId="13_ncr:1_{DE07F9C6-73B8-4E44-B3A1-02A08AF898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7" r:id="rId1"/>
    <sheet name="2" sheetId="9" r:id="rId2"/>
    <sheet name="3" sheetId="10" r:id="rId3"/>
    <sheet name="4" sheetId="11" r:id="rId4"/>
    <sheet name="5" sheetId="13" r:id="rId5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3" l="1"/>
  <c r="C5" i="13"/>
  <c r="C4" i="13"/>
  <c r="B5" i="13"/>
  <c r="B4" i="13"/>
  <c r="B3" i="13"/>
  <c r="F3" i="13" s="1"/>
  <c r="D6" i="10"/>
  <c r="H6" i="10" s="1"/>
  <c r="D5" i="10"/>
  <c r="H5" i="10" s="1"/>
  <c r="D4" i="10"/>
  <c r="F4" i="10" s="1"/>
  <c r="D3" i="10"/>
  <c r="I7" i="10"/>
  <c r="B5" i="9"/>
  <c r="B6" i="7"/>
  <c r="D3" i="7"/>
  <c r="D4" i="7"/>
  <c r="D5" i="7"/>
  <c r="C23" i="11"/>
  <c r="C22" i="11"/>
  <c r="C21" i="11"/>
  <c r="C20" i="11"/>
  <c r="C19" i="11"/>
  <c r="C24" i="11" s="1"/>
  <c r="C18" i="11"/>
  <c r="C17" i="11"/>
  <c r="C25" i="11" s="1"/>
  <c r="C29" i="13"/>
  <c r="B29" i="13"/>
  <c r="B28" i="13"/>
  <c r="E28" i="13" s="1"/>
  <c r="E27" i="13"/>
  <c r="C23" i="13"/>
  <c r="B23" i="13"/>
  <c r="B22" i="13"/>
  <c r="E22" i="13" s="1"/>
  <c r="E21" i="13"/>
  <c r="C17" i="13"/>
  <c r="B17" i="13"/>
  <c r="B16" i="13"/>
  <c r="E16" i="13" s="1"/>
  <c r="E15" i="13"/>
  <c r="C11" i="13"/>
  <c r="B11" i="13"/>
  <c r="B10" i="13"/>
  <c r="E10" i="13" s="1"/>
  <c r="E9" i="13"/>
  <c r="F2" i="13"/>
  <c r="E29" i="13" l="1"/>
  <c r="F4" i="13"/>
  <c r="E23" i="13"/>
  <c r="E24" i="13" s="1"/>
  <c r="E17" i="13"/>
  <c r="E18" i="13" s="1"/>
  <c r="F17" i="13" s="1"/>
  <c r="J12" i="13" s="1"/>
  <c r="F5" i="13"/>
  <c r="F6" i="13"/>
  <c r="G2" i="13" s="1"/>
  <c r="I9" i="13" s="1"/>
  <c r="F6" i="10"/>
  <c r="D7" i="10"/>
  <c r="F3" i="10"/>
  <c r="F5" i="10"/>
  <c r="H3" i="10"/>
  <c r="H4" i="10"/>
  <c r="E30" i="13"/>
  <c r="F30" i="13" s="1"/>
  <c r="E11" i="13"/>
  <c r="E12" i="13" s="1"/>
  <c r="F22" i="13" l="1"/>
  <c r="K11" i="13" s="1"/>
  <c r="H7" i="10"/>
  <c r="F7" i="10"/>
  <c r="F27" i="13"/>
  <c r="L10" i="13" s="1"/>
  <c r="F29" i="13"/>
  <c r="L12" i="13" s="1"/>
  <c r="F28" i="13"/>
  <c r="L11" i="13" s="1"/>
  <c r="F11" i="13"/>
  <c r="I12" i="13" s="1"/>
  <c r="F10" i="13"/>
  <c r="I11" i="13" s="1"/>
  <c r="F15" i="13"/>
  <c r="J10" i="13" s="1"/>
  <c r="F23" i="13"/>
  <c r="K12" i="13" s="1"/>
  <c r="G4" i="13"/>
  <c r="K9" i="13" s="1"/>
  <c r="F16" i="13"/>
  <c r="J11" i="13" s="1"/>
  <c r="F18" i="13"/>
  <c r="F21" i="13"/>
  <c r="K10" i="13" s="1"/>
  <c r="F24" i="13"/>
  <c r="G5" i="13"/>
  <c r="L9" i="13" s="1"/>
  <c r="F12" i="13"/>
  <c r="F9" i="13"/>
  <c r="I10" i="13" s="1"/>
  <c r="G3" i="13"/>
  <c r="G6" i="13" l="1"/>
  <c r="J9" i="13"/>
  <c r="B12" i="11"/>
  <c r="B5" i="11"/>
  <c r="M11" i="13" l="1"/>
  <c r="M12" i="13"/>
  <c r="M10" i="13"/>
  <c r="F4" i="9"/>
  <c r="D4" i="9"/>
  <c r="F3" i="9"/>
  <c r="D3" i="9"/>
  <c r="D5" i="9" s="1"/>
  <c r="F5" i="9" l="1"/>
  <c r="F4" i="7"/>
  <c r="F5" i="7"/>
  <c r="F3" i="7"/>
  <c r="F6" i="7" l="1"/>
  <c r="D6" i="7"/>
</calcChain>
</file>

<file path=xl/sharedStrings.xml><?xml version="1.0" encoding="utf-8"?>
<sst xmlns="http://schemas.openxmlformats.org/spreadsheetml/2006/main" count="117" uniqueCount="55">
  <si>
    <t>天気</t>
    <rPh sb="0" eb="2">
      <t>テンキ</t>
    </rPh>
    <phoneticPr fontId="1"/>
  </si>
  <si>
    <t>確率</t>
    <rPh sb="0" eb="2">
      <t>カクリツ</t>
    </rPh>
    <phoneticPr fontId="1"/>
  </si>
  <si>
    <t>利得</t>
    <rPh sb="0" eb="2">
      <t>リトク</t>
    </rPh>
    <phoneticPr fontId="1"/>
  </si>
  <si>
    <t>期待利得</t>
    <rPh sb="0" eb="2">
      <t>キタイ</t>
    </rPh>
    <rPh sb="2" eb="4">
      <t>リトク</t>
    </rPh>
    <phoneticPr fontId="1"/>
  </si>
  <si>
    <t>保険契約</t>
    <rPh sb="0" eb="2">
      <t>ホケン</t>
    </rPh>
    <rPh sb="2" eb="4">
      <t>ケイヤク</t>
    </rPh>
    <phoneticPr fontId="1"/>
  </si>
  <si>
    <t>保険契約せず</t>
    <rPh sb="0" eb="2">
      <t>ホケン</t>
    </rPh>
    <rPh sb="2" eb="4">
      <t>ケイヤク</t>
    </rPh>
    <phoneticPr fontId="1"/>
  </si>
  <si>
    <t>晴れ</t>
    <rPh sb="0" eb="1">
      <t>ハ</t>
    </rPh>
    <phoneticPr fontId="1"/>
  </si>
  <si>
    <t>雨</t>
    <rPh sb="0" eb="1">
      <t>アメ</t>
    </rPh>
    <phoneticPr fontId="1"/>
  </si>
  <si>
    <t>計</t>
    <rPh sb="0" eb="1">
      <t>ケイ</t>
    </rPh>
    <phoneticPr fontId="1"/>
  </si>
  <si>
    <t>くもり</t>
    <phoneticPr fontId="1"/>
  </si>
  <si>
    <t>アイスクリーム</t>
    <phoneticPr fontId="1"/>
  </si>
  <si>
    <t>ホットドッグ</t>
    <phoneticPr fontId="1"/>
  </si>
  <si>
    <t>保険契約</t>
  </si>
  <si>
    <t>契約せず</t>
  </si>
  <si>
    <t>予報に従う</t>
  </si>
  <si>
    <t>利得</t>
  </si>
  <si>
    <t>期待利得</t>
  </si>
  <si>
    <t>　利得</t>
  </si>
  <si>
    <t>計</t>
  </si>
  <si>
    <t xml:space="preserve">事象　予報　  </t>
    <rPh sb="3" eb="5">
      <t>ヨホウ</t>
    </rPh>
    <phoneticPr fontId="1"/>
  </si>
  <si>
    <t>晴・曇　晴・曇</t>
    <phoneticPr fontId="1"/>
  </si>
  <si>
    <t>　雨　　晴・曇</t>
    <rPh sb="4" eb="5">
      <t>ハ</t>
    </rPh>
    <rPh sb="6" eb="7">
      <t>クモ</t>
    </rPh>
    <phoneticPr fontId="1"/>
  </si>
  <si>
    <t>伸び率</t>
    <rPh sb="0" eb="1">
      <t>ノ</t>
    </rPh>
    <rPh sb="2" eb="3">
      <t>リツ</t>
    </rPh>
    <phoneticPr fontId="1"/>
  </si>
  <si>
    <t>幾何平均</t>
    <rPh sb="0" eb="2">
      <t>キカ</t>
    </rPh>
    <rPh sb="2" eb="4">
      <t>ヘイキン</t>
    </rPh>
    <phoneticPr fontId="1"/>
  </si>
  <si>
    <t>値上げ率</t>
    <rPh sb="0" eb="2">
      <t>ネアゲ</t>
    </rPh>
    <rPh sb="3" eb="4">
      <t>リツ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</si>
  <si>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</si>
  <si>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</si>
  <si>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</si>
  <si>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売上高</t>
    <rPh sb="0" eb="2">
      <t>ウリアゲ</t>
    </rPh>
    <rPh sb="2" eb="3">
      <t>ダカ</t>
    </rPh>
    <phoneticPr fontId="1"/>
  </si>
  <si>
    <t>対前年比率</t>
    <rPh sb="0" eb="1">
      <t>タイ</t>
    </rPh>
    <rPh sb="1" eb="4">
      <t>ゼンネンヒ</t>
    </rPh>
    <rPh sb="4" eb="5">
      <t>リツ</t>
    </rPh>
    <phoneticPr fontId="1"/>
  </si>
  <si>
    <t>算術平均</t>
    <rPh sb="0" eb="2">
      <t>サンジュツ</t>
    </rPh>
    <rPh sb="2" eb="4">
      <t>ヘイキン</t>
    </rPh>
    <phoneticPr fontId="1"/>
  </si>
  <si>
    <t>価格</t>
    <rPh sb="0" eb="2">
      <t>カカク</t>
    </rPh>
    <phoneticPr fontId="1"/>
  </si>
  <si>
    <t>デザイン</t>
    <phoneticPr fontId="1"/>
  </si>
  <si>
    <t>ウェイト</t>
    <phoneticPr fontId="1"/>
  </si>
  <si>
    <t>A</t>
    <phoneticPr fontId="1"/>
  </si>
  <si>
    <t>B</t>
    <phoneticPr fontId="1"/>
  </si>
  <si>
    <t>C</t>
    <phoneticPr fontId="1"/>
  </si>
  <si>
    <t>価格</t>
  </si>
  <si>
    <t>性能</t>
  </si>
  <si>
    <t>デザイン</t>
  </si>
  <si>
    <t>ブランド</t>
  </si>
  <si>
    <t>幾何平均</t>
  </si>
  <si>
    <t>ウェイト</t>
  </si>
  <si>
    <t>性能</t>
    <rPh sb="0" eb="2">
      <t>セイノウ</t>
    </rPh>
    <phoneticPr fontId="1"/>
  </si>
  <si>
    <t>ブランド</t>
    <phoneticPr fontId="1"/>
  </si>
  <si>
    <t>確率</t>
    <rPh sb="0" eb="2">
      <t>カクリツ</t>
    </rPh>
    <phoneticPr fontId="1"/>
  </si>
  <si>
    <t>-</t>
    <phoneticPr fontId="1"/>
  </si>
  <si>
    <t>晴・曇　　雨</t>
    <rPh sb="5" eb="6">
      <t>アメ</t>
    </rPh>
    <phoneticPr fontId="1"/>
  </si>
  <si>
    <t>　雨　　　雨</t>
    <rPh sb="5" eb="6">
      <t>アメ</t>
    </rPh>
    <phoneticPr fontId="1"/>
  </si>
  <si>
    <t>事象</t>
    <rPh sb="0" eb="2">
      <t>ジショウ</t>
    </rPh>
    <phoneticPr fontId="1"/>
  </si>
  <si>
    <t>予報</t>
    <rPh sb="0" eb="2">
      <t>ヨホウ</t>
    </rPh>
    <phoneticPr fontId="1"/>
  </si>
  <si>
    <t>2019/2018</t>
    <phoneticPr fontId="1"/>
  </si>
  <si>
    <t>2020/2019</t>
    <phoneticPr fontId="1"/>
  </si>
  <si>
    <t>総合点</t>
    <rPh sb="0" eb="3">
      <t>ソウゴウテン</t>
    </rPh>
    <phoneticPr fontId="1"/>
  </si>
  <si>
    <t>評基ウェイト</t>
    <rPh sb="0" eb="1">
      <t>ヒョウ</t>
    </rPh>
    <rPh sb="1" eb="2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</si>
</sst>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 "/>
    <numFmt numFmtId="177" formatCode="0_ "/>
    <numFmt numFmtId="178" formatCode="0.0000000_ "/>
    <numFmt numFmtId="179" formatCode="#,##0.000_ "/>
    <numFmt numFmtId="180" formatCode="#,##0.0000000_ "/>
    <numFmt numFmtId="181" formatCode="#,##0_ "/>
    <numFmt numFmtId="182" formatCode="0.000_);[Red]\(0.000\)"/>
    <numFmt numFmtId="183" formatCode="0.000_ "/>
    <numFmt numFmtId="184" formatCode="0.00_);[Red]\(0.0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1"/>
      <color rgb="FF00206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rgb="FF00206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theme="9" tint="-0.49998474074526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right" vertical="center"/>
    </xf>
    <xf numFmtId="177" fontId="6" fillId="0" borderId="1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1" fontId="6" fillId="0" borderId="15" xfId="0" applyNumberFormat="1" applyFont="1" applyBorder="1">
      <alignment vertical="center"/>
    </xf>
    <xf numFmtId="182" fontId="6" fillId="0" borderId="0" xfId="0" applyNumberFormat="1" applyFont="1">
      <alignment vertical="center"/>
    </xf>
    <xf numFmtId="181" fontId="6" fillId="0" borderId="14" xfId="0" applyNumberFormat="1" applyFont="1" applyBorder="1">
      <alignment vertical="center"/>
    </xf>
    <xf numFmtId="182" fontId="6" fillId="0" borderId="10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8" fontId="6" fillId="0" borderId="0" xfId="0" applyNumberFormat="1" applyFont="1">
      <alignment vertical="center"/>
    </xf>
    <xf numFmtId="180" fontId="6" fillId="0" borderId="2" xfId="0" applyNumberFormat="1" applyFont="1" applyBorder="1">
      <alignment vertical="center"/>
    </xf>
    <xf numFmtId="0" fontId="12" fillId="0" borderId="16" xfId="0" applyFont="1" applyBorder="1" applyAlignment="1">
      <alignment horizontal="center" vertical="center" wrapText="1" readingOrder="1"/>
    </xf>
    <xf numFmtId="0" fontId="5" fillId="0" borderId="17" xfId="0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183" fontId="13" fillId="0" borderId="20" xfId="0" applyNumberFormat="1" applyFont="1" applyBorder="1" applyAlignment="1">
      <alignment horizontal="center" vertical="center" wrapText="1" readingOrder="1"/>
    </xf>
    <xf numFmtId="0" fontId="5" fillId="0" borderId="21" xfId="0" applyFont="1" applyBorder="1" applyAlignment="1">
      <alignment horizontal="center" vertical="center" wrapText="1" readingOrder="1"/>
    </xf>
    <xf numFmtId="183" fontId="13" fillId="0" borderId="22" xfId="0" applyNumberFormat="1" applyFont="1" applyBorder="1" applyAlignment="1">
      <alignment horizontal="center" vertical="center" wrapText="1" readingOrder="1"/>
    </xf>
    <xf numFmtId="0" fontId="5" fillId="0" borderId="23" xfId="0" applyFont="1" applyBorder="1" applyAlignment="1">
      <alignment horizontal="center" vertical="center" wrapText="1" readingOrder="1"/>
    </xf>
    <xf numFmtId="183" fontId="13" fillId="0" borderId="24" xfId="0" applyNumberFormat="1" applyFont="1" applyBorder="1" applyAlignment="1">
      <alignment horizontal="center" vertical="center" wrapText="1" readingOrder="1"/>
    </xf>
    <xf numFmtId="183" fontId="6" fillId="0" borderId="0" xfId="0" applyNumberFormat="1" applyFont="1">
      <alignment vertical="center"/>
    </xf>
    <xf numFmtId="183" fontId="6" fillId="0" borderId="10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183" fontId="6" fillId="0" borderId="0" xfId="0" applyNumberFormat="1" applyFont="1" applyAlignment="1">
      <alignment horizontal="center" vertical="center"/>
    </xf>
    <xf numFmtId="183" fontId="6" fillId="0" borderId="1" xfId="0" applyNumberFormat="1" applyFont="1" applyBorder="1" applyAlignment="1">
      <alignment horizontal="center" vertical="center"/>
    </xf>
    <xf numFmtId="183" fontId="6" fillId="0" borderId="6" xfId="0" applyNumberFormat="1" applyFont="1" applyBorder="1" applyAlignment="1">
      <alignment horizontal="center" vertical="center"/>
    </xf>
    <xf numFmtId="183" fontId="6" fillId="0" borderId="1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 wrapText="1" readingOrder="1"/>
    </xf>
    <xf numFmtId="182" fontId="5" fillId="0" borderId="0" xfId="0" applyNumberFormat="1" applyFont="1">
      <alignment vertical="center"/>
    </xf>
    <xf numFmtId="183" fontId="5" fillId="0" borderId="0" xfId="0" applyNumberFormat="1" applyFont="1">
      <alignment vertical="center"/>
    </xf>
    <xf numFmtId="183" fontId="7" fillId="0" borderId="0" xfId="0" applyNumberFormat="1" applyFont="1">
      <alignment vertical="center"/>
    </xf>
    <xf numFmtId="183" fontId="7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83" fontId="4" fillId="0" borderId="0" xfId="0" applyNumberFormat="1" applyFont="1">
      <alignment vertical="center"/>
    </xf>
    <xf numFmtId="0" fontId="12" fillId="0" borderId="0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 readingOrder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84" fontId="6" fillId="0" borderId="8" xfId="0" applyNumberFormat="1" applyFont="1" applyBorder="1" applyAlignment="1">
      <alignment horizontal="right" vertical="center"/>
    </xf>
    <xf numFmtId="184" fontId="6" fillId="0" borderId="15" xfId="0" applyNumberFormat="1" applyFont="1" applyBorder="1" applyAlignment="1">
      <alignment horizontal="right" vertical="center"/>
    </xf>
    <xf numFmtId="184" fontId="6" fillId="0" borderId="0" xfId="0" applyNumberFormat="1" applyFont="1" applyBorder="1" applyAlignment="1">
      <alignment horizontal="right" vertical="center"/>
    </xf>
    <xf numFmtId="184" fontId="6" fillId="0" borderId="9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right" vertical="center"/>
    </xf>
    <xf numFmtId="176" fontId="6" fillId="2" borderId="14" xfId="0" applyNumberFormat="1" applyFont="1" applyFill="1" applyBorder="1" applyAlignment="1">
      <alignment horizontal="right" vertical="center"/>
    </xf>
    <xf numFmtId="0" fontId="6" fillId="2" borderId="9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177" fontId="6" fillId="2" borderId="11" xfId="0" applyNumberFormat="1" applyFont="1" applyFill="1" applyBorder="1">
      <alignment vertical="center"/>
    </xf>
    <xf numFmtId="177" fontId="6" fillId="2" borderId="9" xfId="0" applyNumberFormat="1" applyFont="1" applyFill="1" applyBorder="1">
      <alignment vertical="center"/>
    </xf>
    <xf numFmtId="177" fontId="6" fillId="2" borderId="10" xfId="0" applyNumberFormat="1" applyFont="1" applyFill="1" applyBorder="1">
      <alignment vertical="center"/>
    </xf>
    <xf numFmtId="176" fontId="6" fillId="2" borderId="15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2" xfId="0" applyFont="1" applyFill="1" applyBorder="1">
      <alignment vertical="center"/>
    </xf>
    <xf numFmtId="177" fontId="6" fillId="0" borderId="5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7" fontId="6" fillId="0" borderId="7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6" fillId="2" borderId="1" xfId="0" applyFont="1" applyFill="1" applyBorder="1">
      <alignment vertical="center"/>
    </xf>
    <xf numFmtId="179" fontId="6" fillId="2" borderId="0" xfId="0" applyNumberFormat="1" applyFont="1" applyFill="1">
      <alignment vertical="center"/>
    </xf>
    <xf numFmtId="183" fontId="13" fillId="2" borderId="20" xfId="0" applyNumberFormat="1" applyFont="1" applyFill="1" applyBorder="1" applyAlignment="1">
      <alignment horizontal="center" vertical="center" wrapText="1" readingOrder="1"/>
    </xf>
    <xf numFmtId="183" fontId="13" fillId="2" borderId="22" xfId="0" applyNumberFormat="1" applyFont="1" applyFill="1" applyBorder="1" applyAlignment="1">
      <alignment horizontal="center" vertical="center" wrapText="1" readingOrder="1"/>
    </xf>
    <xf numFmtId="183" fontId="6" fillId="2" borderId="0" xfId="0" applyNumberFormat="1" applyFont="1" applyFill="1" applyAlignment="1">
      <alignment horizontal="center" vertical="center"/>
    </xf>
    <xf numFmtId="183" fontId="6" fillId="2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3" fontId="7" fillId="0" borderId="15" xfId="0" applyNumberFormat="1" applyFont="1" applyBorder="1">
      <alignment vertical="center"/>
    </xf>
    <xf numFmtId="183" fontId="7" fillId="0" borderId="14" xfId="0" applyNumberFormat="1" applyFont="1" applyBorder="1">
      <alignment vertical="center"/>
    </xf>
    <xf numFmtId="0" fontId="14" fillId="0" borderId="9" xfId="0" applyFont="1" applyFill="1" applyBorder="1" applyAlignment="1">
      <alignment horizontal="center" vertical="center" readingOrder="1"/>
    </xf>
    <xf numFmtId="0" fontId="14" fillId="0" borderId="10" xfId="0" applyFont="1" applyBorder="1" applyAlignment="1">
      <alignment vertical="center"/>
    </xf>
    <xf numFmtId="183" fontId="14" fillId="0" borderId="11" xfId="0" applyNumberFormat="1" applyFont="1" applyBorder="1">
      <alignment vertical="center"/>
    </xf>
    <xf numFmtId="183" fontId="14" fillId="0" borderId="10" xfId="0" applyNumberFormat="1" applyFont="1" applyBorder="1">
      <alignment vertical="center"/>
    </xf>
    <xf numFmtId="182" fontId="15" fillId="0" borderId="1" xfId="0" applyNumberFormat="1" applyFont="1" applyBorder="1">
      <alignment vertical="center"/>
    </xf>
    <xf numFmtId="182" fontId="15" fillId="0" borderId="14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 wrapText="1" readingOrder="1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182" fontId="15" fillId="0" borderId="10" xfId="0" applyNumberFormat="1" applyFont="1" applyBorder="1">
      <alignment vertical="center"/>
    </xf>
    <xf numFmtId="0" fontId="5" fillId="0" borderId="13" xfId="0" applyFont="1" applyBorder="1" applyAlignment="1">
      <alignment horizontal="center" vertical="center" wrapText="1" readingOrder="1"/>
    </xf>
    <xf numFmtId="183" fontId="7" fillId="0" borderId="13" xfId="0" applyNumberFormat="1" applyFont="1" applyBorder="1">
      <alignment vertical="center"/>
    </xf>
    <xf numFmtId="0" fontId="15" fillId="0" borderId="25" xfId="0" applyFont="1" applyBorder="1" applyAlignment="1">
      <alignment horizontal="center" vertical="center" wrapText="1" readingOrder="1"/>
    </xf>
    <xf numFmtId="182" fontId="15" fillId="0" borderId="11" xfId="0" applyNumberFormat="1" applyFont="1" applyBorder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abSelected="1" zoomScale="150" zoomScaleNormal="150" workbookViewId="0">
      <selection activeCell="D23" sqref="D23"/>
    </sheetView>
  </sheetViews>
  <sheetFormatPr defaultRowHeight="13.5" x14ac:dyDescent="0.15"/>
  <cols>
    <col min="1" max="1" width="9" style="1"/>
  </cols>
  <sheetData>
    <row r="1" spans="1:6" x14ac:dyDescent="0.15">
      <c r="A1" s="96" t="s">
        <v>0</v>
      </c>
      <c r="B1" s="98" t="s">
        <v>1</v>
      </c>
      <c r="C1" s="100" t="s">
        <v>10</v>
      </c>
      <c r="D1" s="101"/>
      <c r="E1" s="96" t="s">
        <v>11</v>
      </c>
      <c r="F1" s="96"/>
    </row>
    <row r="2" spans="1:6" x14ac:dyDescent="0.15">
      <c r="A2" s="97"/>
      <c r="B2" s="99"/>
      <c r="C2" s="6" t="s">
        <v>2</v>
      </c>
      <c r="D2" s="7" t="s">
        <v>3</v>
      </c>
      <c r="E2" s="8" t="s">
        <v>2</v>
      </c>
      <c r="F2" s="8" t="s">
        <v>3</v>
      </c>
    </row>
    <row r="3" spans="1:6" x14ac:dyDescent="0.15">
      <c r="A3" s="9" t="s">
        <v>6</v>
      </c>
      <c r="B3" s="69"/>
      <c r="C3" s="76"/>
      <c r="D3" s="83">
        <f>C3*B3</f>
        <v>0</v>
      </c>
      <c r="E3" s="77"/>
      <c r="F3" s="84">
        <f>E3*B3</f>
        <v>0</v>
      </c>
    </row>
    <row r="4" spans="1:6" x14ac:dyDescent="0.15">
      <c r="A4" s="9" t="s">
        <v>9</v>
      </c>
      <c r="B4" s="69"/>
      <c r="C4" s="76"/>
      <c r="D4" s="85">
        <f t="shared" ref="D4:D5" si="0">C4*B4</f>
        <v>0</v>
      </c>
      <c r="E4" s="76"/>
      <c r="F4" s="84">
        <f t="shared" ref="F4:F5" si="1">E4*B4</f>
        <v>0</v>
      </c>
    </row>
    <row r="5" spans="1:6" x14ac:dyDescent="0.15">
      <c r="A5" s="9" t="s">
        <v>7</v>
      </c>
      <c r="B5" s="69"/>
      <c r="C5" s="76"/>
      <c r="D5" s="86">
        <f t="shared" si="0"/>
        <v>0</v>
      </c>
      <c r="E5" s="78"/>
      <c r="F5" s="84">
        <f t="shared" si="1"/>
        <v>0</v>
      </c>
    </row>
    <row r="6" spans="1:6" ht="12.75" customHeight="1" x14ac:dyDescent="0.15">
      <c r="A6" s="10" t="s">
        <v>8</v>
      </c>
      <c r="B6" s="11">
        <f>SUM(B3:B5)</f>
        <v>0</v>
      </c>
      <c r="C6" s="12"/>
      <c r="D6" s="87">
        <f>SUM(D3:D5)</f>
        <v>0</v>
      </c>
      <c r="E6" s="88"/>
      <c r="F6" s="88">
        <f>SUM(F3:F5)</f>
        <v>0</v>
      </c>
    </row>
    <row r="7" spans="1:6" x14ac:dyDescent="0.15">
      <c r="A7" s="2"/>
      <c r="B7" s="3"/>
      <c r="C7" s="3"/>
      <c r="D7" s="3"/>
      <c r="E7" s="3"/>
      <c r="F7" s="3"/>
    </row>
    <row r="8" spans="1:6" x14ac:dyDescent="0.15">
      <c r="A8"/>
    </row>
    <row r="9" spans="1:6" x14ac:dyDescent="0.15">
      <c r="A9"/>
    </row>
    <row r="10" spans="1:6" x14ac:dyDescent="0.15">
      <c r="A10"/>
    </row>
    <row r="11" spans="1:6" x14ac:dyDescent="0.15">
      <c r="B11" s="3"/>
      <c r="C11" s="3"/>
      <c r="D11" s="3"/>
      <c r="E11" s="3"/>
    </row>
  </sheetData>
  <mergeCells count="4">
    <mergeCell ref="A1:A2"/>
    <mergeCell ref="B1:B2"/>
    <mergeCell ref="C1:D1"/>
    <mergeCell ref="E1:F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A4FE-EC80-4F0A-A9AA-00722145160F}">
  <dimension ref="A1:F7"/>
  <sheetViews>
    <sheetView zoomScale="150" zoomScaleNormal="150" workbookViewId="0">
      <selection activeCell="D13" sqref="D13"/>
    </sheetView>
  </sheetViews>
  <sheetFormatPr defaultRowHeight="13.5" x14ac:dyDescent="0.15"/>
  <cols>
    <col min="1" max="1" width="9" style="1"/>
  </cols>
  <sheetData>
    <row r="1" spans="1:6" x14ac:dyDescent="0.15">
      <c r="A1" s="96" t="s">
        <v>0</v>
      </c>
      <c r="B1" s="98" t="s">
        <v>1</v>
      </c>
      <c r="C1" s="100" t="s">
        <v>4</v>
      </c>
      <c r="D1" s="101"/>
      <c r="E1" s="96" t="s">
        <v>5</v>
      </c>
      <c r="F1" s="96"/>
    </row>
    <row r="2" spans="1:6" x14ac:dyDescent="0.15">
      <c r="A2" s="97"/>
      <c r="B2" s="99"/>
      <c r="C2" s="6" t="s">
        <v>2</v>
      </c>
      <c r="D2" s="7" t="s">
        <v>3</v>
      </c>
      <c r="E2" s="61" t="s">
        <v>2</v>
      </c>
      <c r="F2" s="61" t="s">
        <v>3</v>
      </c>
    </row>
    <row r="3" spans="1:6" x14ac:dyDescent="0.15">
      <c r="A3" s="9" t="s">
        <v>6</v>
      </c>
      <c r="B3" s="79"/>
      <c r="C3" s="72"/>
      <c r="D3" s="23">
        <f>B3*C3</f>
        <v>0</v>
      </c>
      <c r="E3" s="73"/>
      <c r="F3" s="13">
        <f>B3*E3</f>
        <v>0</v>
      </c>
    </row>
    <row r="4" spans="1:6" x14ac:dyDescent="0.15">
      <c r="A4" s="9" t="s">
        <v>7</v>
      </c>
      <c r="B4" s="79"/>
      <c r="C4" s="72"/>
      <c r="D4" s="23">
        <f>B4*C4</f>
        <v>0</v>
      </c>
      <c r="E4" s="73"/>
      <c r="F4" s="13">
        <f>B4*E4</f>
        <v>0</v>
      </c>
    </row>
    <row r="5" spans="1:6" x14ac:dyDescent="0.15">
      <c r="A5" s="10" t="s">
        <v>8</v>
      </c>
      <c r="B5" s="80">
        <f>SUM(B3:B4)</f>
        <v>0</v>
      </c>
      <c r="C5" s="15"/>
      <c r="D5" s="81">
        <f>D3+D4</f>
        <v>0</v>
      </c>
      <c r="E5" s="82"/>
      <c r="F5" s="82">
        <f>F3+F4</f>
        <v>0</v>
      </c>
    </row>
    <row r="6" spans="1:6" x14ac:dyDescent="0.15">
      <c r="A6" s="2"/>
      <c r="B6" s="5"/>
      <c r="C6" s="3"/>
      <c r="D6" s="4"/>
      <c r="E6" s="3"/>
      <c r="F6" s="4"/>
    </row>
    <row r="7" spans="1:6" x14ac:dyDescent="0.15">
      <c r="A7" s="2"/>
      <c r="B7" s="5"/>
      <c r="C7" s="3"/>
      <c r="D7" s="4"/>
      <c r="E7" s="3"/>
      <c r="F7" s="4"/>
    </row>
  </sheetData>
  <mergeCells count="4">
    <mergeCell ref="A1:A2"/>
    <mergeCell ref="B1:B2"/>
    <mergeCell ref="C1:D1"/>
    <mergeCell ref="E1: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E612A-AE4A-4777-A0E8-F048BA5A279F}">
  <dimension ref="A1:I7"/>
  <sheetViews>
    <sheetView zoomScale="150" zoomScaleNormal="150" workbookViewId="0">
      <selection activeCell="F14" sqref="F14"/>
    </sheetView>
  </sheetViews>
  <sheetFormatPr defaultRowHeight="13.5" x14ac:dyDescent="0.15"/>
  <cols>
    <col min="1" max="1" width="12.125" customWidth="1"/>
    <col min="2" max="2" width="6.125" customWidth="1"/>
    <col min="3" max="3" width="6" customWidth="1"/>
    <col min="4" max="4" width="6.75" customWidth="1"/>
    <col min="9" max="9" width="12.625" customWidth="1"/>
  </cols>
  <sheetData>
    <row r="1" spans="1:9" ht="13.5" customHeight="1" x14ac:dyDescent="0.15">
      <c r="A1" s="96" t="s">
        <v>19</v>
      </c>
      <c r="B1" s="100" t="s">
        <v>49</v>
      </c>
      <c r="C1" s="98" t="s">
        <v>50</v>
      </c>
      <c r="D1" s="98" t="s">
        <v>45</v>
      </c>
      <c r="E1" s="96" t="s">
        <v>12</v>
      </c>
      <c r="F1" s="96"/>
      <c r="G1" s="100" t="s">
        <v>13</v>
      </c>
      <c r="H1" s="101"/>
      <c r="I1" s="22" t="s">
        <v>14</v>
      </c>
    </row>
    <row r="2" spans="1:9" ht="13.5" customHeight="1" x14ac:dyDescent="0.15">
      <c r="A2" s="97"/>
      <c r="B2" s="103"/>
      <c r="C2" s="102"/>
      <c r="D2" s="102"/>
      <c r="E2" s="8" t="s">
        <v>15</v>
      </c>
      <c r="F2" s="8" t="s">
        <v>16</v>
      </c>
      <c r="G2" s="6" t="s">
        <v>17</v>
      </c>
      <c r="H2" s="7" t="s">
        <v>16</v>
      </c>
      <c r="I2" s="16" t="s">
        <v>16</v>
      </c>
    </row>
    <row r="3" spans="1:9" ht="13.5" customHeight="1" x14ac:dyDescent="0.15">
      <c r="A3" s="13" t="s">
        <v>20</v>
      </c>
      <c r="B3" s="67"/>
      <c r="C3" s="68"/>
      <c r="D3" s="65">
        <f>B3*C3</f>
        <v>0</v>
      </c>
      <c r="E3" s="71"/>
      <c r="F3" s="13">
        <f>D3*E3</f>
        <v>0</v>
      </c>
      <c r="G3" s="72"/>
      <c r="H3" s="23">
        <f>D3*G3</f>
        <v>0</v>
      </c>
      <c r="I3" s="121"/>
    </row>
    <row r="4" spans="1:9" ht="13.5" customHeight="1" x14ac:dyDescent="0.15">
      <c r="A4" s="13" t="s">
        <v>47</v>
      </c>
      <c r="B4" s="67"/>
      <c r="C4" s="69"/>
      <c r="D4" s="64">
        <f>B4*C4</f>
        <v>0</v>
      </c>
      <c r="E4" s="72"/>
      <c r="F4" s="13">
        <f t="shared" ref="F4:F6" si="0">D4*E4</f>
        <v>0</v>
      </c>
      <c r="G4" s="72"/>
      <c r="H4" s="23">
        <f t="shared" ref="H4:H6" si="1">D4*G4</f>
        <v>0</v>
      </c>
      <c r="I4" s="121"/>
    </row>
    <row r="5" spans="1:9" ht="13.5" customHeight="1" x14ac:dyDescent="0.15">
      <c r="A5" s="13" t="s">
        <v>21</v>
      </c>
      <c r="B5" s="67"/>
      <c r="C5" s="69"/>
      <c r="D5" s="64">
        <f>B5*C5</f>
        <v>0</v>
      </c>
      <c r="E5" s="72"/>
      <c r="F5" s="13">
        <f t="shared" si="0"/>
        <v>0</v>
      </c>
      <c r="G5" s="72"/>
      <c r="H5" s="23">
        <f t="shared" si="1"/>
        <v>0</v>
      </c>
      <c r="I5" s="121"/>
    </row>
    <row r="6" spans="1:9" ht="13.5" customHeight="1" x14ac:dyDescent="0.15">
      <c r="A6" s="13" t="s">
        <v>48</v>
      </c>
      <c r="B6" s="67"/>
      <c r="C6" s="70"/>
      <c r="D6" s="63">
        <f>B6*C6</f>
        <v>0</v>
      </c>
      <c r="E6" s="73"/>
      <c r="F6" s="13">
        <f t="shared" si="0"/>
        <v>0</v>
      </c>
      <c r="G6" s="72"/>
      <c r="H6" s="23">
        <f t="shared" si="1"/>
        <v>0</v>
      </c>
      <c r="I6" s="121"/>
    </row>
    <row r="7" spans="1:9" ht="13.5" customHeight="1" x14ac:dyDescent="0.15">
      <c r="A7" s="10" t="s">
        <v>18</v>
      </c>
      <c r="B7" s="66" t="s">
        <v>46</v>
      </c>
      <c r="C7" s="17" t="s">
        <v>46</v>
      </c>
      <c r="D7" s="62">
        <f>SUM(D3:D6)</f>
        <v>0</v>
      </c>
      <c r="E7" s="10" t="s">
        <v>46</v>
      </c>
      <c r="F7" s="74">
        <f>SUM(F3:F6)</f>
        <v>0</v>
      </c>
      <c r="G7" s="66" t="s">
        <v>46</v>
      </c>
      <c r="H7" s="75">
        <f>SUM(H3:H6)</f>
        <v>0</v>
      </c>
      <c r="I7" s="89">
        <f>SUM(I3:I6)</f>
        <v>0</v>
      </c>
    </row>
  </sheetData>
  <mergeCells count="6">
    <mergeCell ref="E1:F1"/>
    <mergeCell ref="G1:H1"/>
    <mergeCell ref="A1:A2"/>
    <mergeCell ref="D1:D2"/>
    <mergeCell ref="B1:B2"/>
    <mergeCell ref="C1:C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13568-4A06-4DB2-B7F5-D187E1D8AB15}">
  <dimension ref="A1:H25"/>
  <sheetViews>
    <sheetView topLeftCell="A4" zoomScale="145" zoomScaleNormal="145" workbookViewId="0">
      <selection activeCell="E24" sqref="E24"/>
    </sheetView>
  </sheetViews>
  <sheetFormatPr defaultRowHeight="13.5" x14ac:dyDescent="0.15"/>
  <cols>
    <col min="1" max="2" width="11.625" customWidth="1"/>
    <col min="4" max="4" width="11.5" customWidth="1"/>
  </cols>
  <sheetData>
    <row r="1" spans="1:8" x14ac:dyDescent="0.15">
      <c r="A1" s="3"/>
      <c r="B1" s="3"/>
      <c r="C1" s="3"/>
      <c r="D1" s="3"/>
      <c r="E1" s="3"/>
      <c r="F1" s="3"/>
      <c r="G1" s="3"/>
      <c r="H1" s="3"/>
    </row>
    <row r="2" spans="1:8" x14ac:dyDescent="0.15">
      <c r="A2" s="25"/>
      <c r="B2" s="10" t="s">
        <v>22</v>
      </c>
      <c r="C2" s="13"/>
      <c r="D2" s="13"/>
      <c r="E2" s="3"/>
      <c r="F2" s="3"/>
      <c r="G2" s="3"/>
      <c r="H2" s="3"/>
    </row>
    <row r="3" spans="1:8" x14ac:dyDescent="0.15">
      <c r="A3" s="26" t="s">
        <v>51</v>
      </c>
      <c r="B3" s="73"/>
      <c r="C3" s="13"/>
      <c r="D3" s="13"/>
      <c r="E3" s="3"/>
      <c r="F3" s="3"/>
      <c r="G3" s="3"/>
      <c r="H3" s="3"/>
    </row>
    <row r="4" spans="1:8" x14ac:dyDescent="0.15">
      <c r="A4" s="7" t="s">
        <v>52</v>
      </c>
      <c r="B4" s="90"/>
      <c r="C4" s="13"/>
      <c r="D4" s="27"/>
      <c r="E4" s="3"/>
      <c r="F4" s="3"/>
      <c r="G4" s="3"/>
      <c r="H4" s="3"/>
    </row>
    <row r="5" spans="1:8" x14ac:dyDescent="0.15">
      <c r="A5" s="25" t="s">
        <v>23</v>
      </c>
      <c r="B5" s="24" t="e">
        <f>GEOMEAN(B3:B4)</f>
        <v>#NUM!</v>
      </c>
      <c r="C5" s="13"/>
      <c r="D5" s="13"/>
      <c r="E5" s="3"/>
      <c r="F5" s="3"/>
      <c r="G5" s="3"/>
      <c r="H5" s="3"/>
    </row>
    <row r="6" spans="1:8" x14ac:dyDescent="0.15">
      <c r="A6" s="13"/>
      <c r="B6" s="13"/>
      <c r="C6" s="13"/>
      <c r="D6" s="13"/>
      <c r="E6" s="3"/>
      <c r="F6" s="3"/>
      <c r="G6" s="3"/>
      <c r="H6" s="3"/>
    </row>
    <row r="7" spans="1:8" x14ac:dyDescent="0.15">
      <c r="A7" s="13"/>
      <c r="B7" s="13"/>
      <c r="C7" s="13"/>
      <c r="D7" s="13"/>
      <c r="E7" s="3"/>
      <c r="F7" s="3"/>
      <c r="G7" s="3"/>
      <c r="H7" s="3"/>
    </row>
    <row r="8" spans="1:8" x14ac:dyDescent="0.15">
      <c r="A8" s="25"/>
      <c r="B8" s="10" t="s">
        <v>24</v>
      </c>
      <c r="C8" s="13"/>
      <c r="D8" s="13"/>
      <c r="E8" s="3"/>
      <c r="F8" s="3"/>
      <c r="G8" s="3"/>
      <c r="H8" s="3"/>
    </row>
    <row r="9" spans="1:8" x14ac:dyDescent="0.15">
      <c r="A9" s="26" t="s">
        <v>25</v>
      </c>
      <c r="B9" s="91"/>
      <c r="C9" s="13"/>
      <c r="D9" s="13"/>
      <c r="E9" s="3"/>
      <c r="F9" s="3"/>
      <c r="G9" s="3"/>
      <c r="H9" s="3"/>
    </row>
    <row r="10" spans="1:8" x14ac:dyDescent="0.15">
      <c r="A10" s="26" t="s">
        <v>26</v>
      </c>
      <c r="B10" s="91"/>
      <c r="C10" s="13"/>
      <c r="D10" s="13"/>
      <c r="E10" s="3"/>
      <c r="F10" s="3"/>
      <c r="G10" s="3"/>
      <c r="H10" s="3"/>
    </row>
    <row r="11" spans="1:8" x14ac:dyDescent="0.15">
      <c r="A11" s="26" t="s">
        <v>27</v>
      </c>
      <c r="B11" s="91"/>
      <c r="C11" s="13"/>
      <c r="D11" s="27"/>
      <c r="E11" s="3"/>
      <c r="F11" s="3"/>
      <c r="G11" s="3"/>
      <c r="H11" s="3"/>
    </row>
    <row r="12" spans="1:8" x14ac:dyDescent="0.15">
      <c r="A12" s="25" t="s">
        <v>23</v>
      </c>
      <c r="B12" s="28" t="e">
        <f>GEOMEAN(B9:B11)</f>
        <v>#NUM!</v>
      </c>
      <c r="C12" s="13"/>
      <c r="D12" s="13"/>
      <c r="E12" s="3"/>
      <c r="F12" s="3"/>
      <c r="G12" s="3"/>
      <c r="H12" s="3"/>
    </row>
    <row r="13" spans="1:8" x14ac:dyDescent="0.15">
      <c r="A13" s="3"/>
      <c r="B13" s="3"/>
      <c r="C13" s="3"/>
      <c r="D13" s="3"/>
      <c r="E13" s="3"/>
      <c r="F13" s="3"/>
      <c r="G13" s="3"/>
      <c r="H13" s="3"/>
    </row>
    <row r="14" spans="1:8" x14ac:dyDescent="0.15">
      <c r="A14" s="3"/>
      <c r="B14" s="3"/>
      <c r="C14" s="3"/>
      <c r="D14" s="3"/>
      <c r="E14" s="3"/>
      <c r="F14" s="3"/>
      <c r="G14" s="3"/>
      <c r="H14" s="3"/>
    </row>
    <row r="15" spans="1:8" x14ac:dyDescent="0.15">
      <c r="A15" s="10"/>
      <c r="B15" s="17" t="s">
        <v>28</v>
      </c>
      <c r="C15" s="10" t="s">
        <v>29</v>
      </c>
      <c r="D15" s="3"/>
      <c r="E15" s="3"/>
      <c r="F15" s="3"/>
      <c r="G15" s="3"/>
      <c r="H15" s="3"/>
    </row>
    <row r="16" spans="1:8" x14ac:dyDescent="0.15">
      <c r="A16" s="9">
        <v>2014</v>
      </c>
      <c r="B16" s="18">
        <v>29306</v>
      </c>
      <c r="C16" s="19"/>
      <c r="D16" s="3"/>
      <c r="E16" s="3"/>
      <c r="F16" s="3"/>
      <c r="G16" s="3"/>
      <c r="H16" s="3"/>
    </row>
    <row r="17" spans="1:8" x14ac:dyDescent="0.15">
      <c r="A17" s="9">
        <v>2015</v>
      </c>
      <c r="B17" s="18">
        <v>31298</v>
      </c>
      <c r="C17" s="19">
        <f>B17/B16</f>
        <v>1.0679724288541597</v>
      </c>
      <c r="D17" s="3"/>
      <c r="E17" s="3"/>
      <c r="F17" s="3"/>
      <c r="G17" s="3"/>
      <c r="H17" s="3"/>
    </row>
    <row r="18" spans="1:8" x14ac:dyDescent="0.15">
      <c r="A18" s="9">
        <v>2016</v>
      </c>
      <c r="B18" s="18">
        <v>34536</v>
      </c>
      <c r="C18" s="19">
        <f t="shared" ref="C18:C23" si="0">B18/B17</f>
        <v>1.1034570899098983</v>
      </c>
      <c r="D18" s="3"/>
      <c r="E18" s="3"/>
      <c r="F18" s="3"/>
      <c r="G18" s="3"/>
      <c r="H18" s="3"/>
    </row>
    <row r="19" spans="1:8" x14ac:dyDescent="0.15">
      <c r="A19" s="9">
        <v>2017</v>
      </c>
      <c r="B19" s="18">
        <v>33971</v>
      </c>
      <c r="C19" s="19">
        <f t="shared" si="0"/>
        <v>0.98364025943942557</v>
      </c>
      <c r="D19" s="3"/>
      <c r="E19" s="3"/>
      <c r="F19" s="3"/>
      <c r="G19" s="3"/>
      <c r="H19" s="3"/>
    </row>
    <row r="20" spans="1:8" x14ac:dyDescent="0.15">
      <c r="A20" s="9">
        <v>2018</v>
      </c>
      <c r="B20" s="18">
        <v>35829</v>
      </c>
      <c r="C20" s="19">
        <f t="shared" si="0"/>
        <v>1.0546937093403197</v>
      </c>
    </row>
    <row r="21" spans="1:8" x14ac:dyDescent="0.15">
      <c r="A21" s="9">
        <v>2019</v>
      </c>
      <c r="B21" s="18">
        <v>36747</v>
      </c>
      <c r="C21" s="19">
        <f t="shared" si="0"/>
        <v>1.0256217030896759</v>
      </c>
    </row>
    <row r="22" spans="1:8" x14ac:dyDescent="0.15">
      <c r="A22" s="9">
        <v>2020</v>
      </c>
      <c r="B22" s="18">
        <v>36886</v>
      </c>
      <c r="C22" s="19">
        <f t="shared" si="0"/>
        <v>1.0037826217106158</v>
      </c>
    </row>
    <row r="23" spans="1:8" x14ac:dyDescent="0.15">
      <c r="A23" s="7">
        <v>2021</v>
      </c>
      <c r="B23" s="20">
        <v>38925</v>
      </c>
      <c r="C23" s="21">
        <f t="shared" si="0"/>
        <v>1.0552784254188581</v>
      </c>
    </row>
    <row r="24" spans="1:8" x14ac:dyDescent="0.15">
      <c r="A24" s="13" t="s">
        <v>30</v>
      </c>
      <c r="B24" s="13"/>
      <c r="C24" s="19">
        <f>AVERAGE(C17:C23)</f>
        <v>1.0420637482518504</v>
      </c>
    </row>
    <row r="25" spans="1:8" x14ac:dyDescent="0.15">
      <c r="A25" s="13" t="s">
        <v>23</v>
      </c>
      <c r="B25" s="13"/>
      <c r="C25" s="19">
        <f>GEOMEAN(C17:C23)</f>
        <v>1.0413825510841663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A0AD-4894-4085-B999-CA930A136ECD}">
  <dimension ref="A1:P39"/>
  <sheetViews>
    <sheetView zoomScale="130" zoomScaleNormal="130" workbookViewId="0">
      <selection activeCell="I29" sqref="I29"/>
    </sheetView>
  </sheetViews>
  <sheetFormatPr defaultRowHeight="13.5" x14ac:dyDescent="0.15"/>
  <cols>
    <col min="8" max="8" width="10.625" customWidth="1"/>
  </cols>
  <sheetData>
    <row r="1" spans="1:16" s="1" customFormat="1" ht="15.75" x14ac:dyDescent="0.15">
      <c r="A1" s="29"/>
      <c r="B1" s="30" t="s">
        <v>37</v>
      </c>
      <c r="C1" s="30" t="s">
        <v>38</v>
      </c>
      <c r="D1" s="30" t="s">
        <v>39</v>
      </c>
      <c r="E1" s="30" t="s">
        <v>40</v>
      </c>
      <c r="F1" s="44" t="s">
        <v>41</v>
      </c>
      <c r="G1" s="119" t="s">
        <v>42</v>
      </c>
      <c r="H1" s="9"/>
      <c r="I1" s="53"/>
      <c r="J1" s="54"/>
      <c r="K1" s="54"/>
      <c r="L1" s="54"/>
      <c r="M1" s="54"/>
      <c r="N1" s="54"/>
      <c r="O1" s="55"/>
      <c r="P1" s="56"/>
    </row>
    <row r="2" spans="1:16" ht="15.75" x14ac:dyDescent="0.15">
      <c r="A2" s="31" t="s">
        <v>37</v>
      </c>
      <c r="B2" s="32">
        <v>1</v>
      </c>
      <c r="C2" s="92"/>
      <c r="D2" s="92"/>
      <c r="E2" s="92"/>
      <c r="F2" s="37">
        <f>(B2*C2*D2*E2)^(1/4)</f>
        <v>0</v>
      </c>
      <c r="G2" s="120" t="e">
        <f>F2/$F$6</f>
        <v>#DIV/0!</v>
      </c>
      <c r="H2" s="13"/>
      <c r="I2" s="53"/>
      <c r="J2" s="57"/>
      <c r="K2" s="57"/>
      <c r="L2" s="57"/>
      <c r="M2" s="57"/>
      <c r="N2" s="57"/>
      <c r="O2" s="55"/>
      <c r="P2" s="58"/>
    </row>
    <row r="3" spans="1:16" ht="15.75" x14ac:dyDescent="0.15">
      <c r="A3" s="33" t="s">
        <v>38</v>
      </c>
      <c r="B3" s="34" t="e">
        <f>1/C2</f>
        <v>#DIV/0!</v>
      </c>
      <c r="C3" s="34">
        <v>1</v>
      </c>
      <c r="D3" s="93"/>
      <c r="E3" s="93"/>
      <c r="F3" s="37" t="e">
        <f>(B3*C3*D3*E3)^(1/4)</f>
        <v>#DIV/0!</v>
      </c>
      <c r="G3" s="120" t="e">
        <f t="shared" ref="G3:G5" si="0">F3/$F$6</f>
        <v>#DIV/0!</v>
      </c>
      <c r="H3" s="13"/>
      <c r="I3" s="53"/>
      <c r="J3" s="57"/>
      <c r="K3" s="57"/>
      <c r="L3" s="57"/>
      <c r="M3" s="57"/>
      <c r="N3" s="57"/>
      <c r="O3" s="55"/>
      <c r="P3" s="58"/>
    </row>
    <row r="4" spans="1:16" ht="15.75" x14ac:dyDescent="0.15">
      <c r="A4" s="33" t="s">
        <v>39</v>
      </c>
      <c r="B4" s="34" t="e">
        <f>1/D2</f>
        <v>#DIV/0!</v>
      </c>
      <c r="C4" s="34" t="e">
        <f>1/D3</f>
        <v>#DIV/0!</v>
      </c>
      <c r="D4" s="34">
        <v>1</v>
      </c>
      <c r="E4" s="93"/>
      <c r="F4" s="37" t="e">
        <f>(B4*C4*D4*E4)^(1/4)</f>
        <v>#DIV/0!</v>
      </c>
      <c r="G4" s="120" t="e">
        <f t="shared" si="0"/>
        <v>#DIV/0!</v>
      </c>
      <c r="H4" s="13"/>
      <c r="I4" s="53"/>
      <c r="J4" s="57"/>
      <c r="K4" s="57"/>
      <c r="L4" s="57"/>
      <c r="M4" s="57"/>
      <c r="N4" s="57"/>
      <c r="O4" s="55"/>
      <c r="P4" s="58"/>
    </row>
    <row r="5" spans="1:16" ht="15.75" x14ac:dyDescent="0.15">
      <c r="A5" s="35" t="s">
        <v>40</v>
      </c>
      <c r="B5" s="36" t="e">
        <f>1/E2</f>
        <v>#DIV/0!</v>
      </c>
      <c r="C5" s="36" t="e">
        <f>1/E3</f>
        <v>#DIV/0!</v>
      </c>
      <c r="D5" s="36" t="e">
        <f>1/E4</f>
        <v>#DIV/0!</v>
      </c>
      <c r="E5" s="36">
        <v>1</v>
      </c>
      <c r="F5" s="38" t="e">
        <f>(B5*C5*D5*E5)^(1/4)</f>
        <v>#DIV/0!</v>
      </c>
      <c r="G5" s="116" t="e">
        <f t="shared" si="0"/>
        <v>#DIV/0!</v>
      </c>
      <c r="H5" s="13"/>
      <c r="I5" s="53"/>
      <c r="J5" s="57"/>
      <c r="K5" s="57"/>
      <c r="L5" s="57"/>
      <c r="M5" s="57"/>
      <c r="N5" s="57"/>
      <c r="O5" s="55"/>
      <c r="P5" s="58"/>
    </row>
    <row r="6" spans="1:16" x14ac:dyDescent="0.15">
      <c r="A6" s="13"/>
      <c r="B6" s="13"/>
      <c r="C6" s="13"/>
      <c r="D6" s="13"/>
      <c r="E6" s="39" t="s">
        <v>8</v>
      </c>
      <c r="F6" s="37" t="e">
        <f>SUM(F2:F5)</f>
        <v>#DIV/0!</v>
      </c>
      <c r="G6" s="45" t="e">
        <f>SUM(G2:G5)</f>
        <v>#DIV/0!</v>
      </c>
      <c r="H6" s="13"/>
      <c r="I6" s="59"/>
      <c r="J6" s="60"/>
      <c r="K6" s="60"/>
      <c r="L6" s="60"/>
      <c r="M6" s="58"/>
      <c r="N6" s="58"/>
      <c r="O6" s="58"/>
      <c r="P6" s="58"/>
    </row>
    <row r="7" spans="1:16" x14ac:dyDescent="0.15">
      <c r="A7" s="13" t="s">
        <v>31</v>
      </c>
      <c r="B7" s="13"/>
      <c r="C7" s="13"/>
      <c r="D7" s="13"/>
      <c r="E7" s="13"/>
      <c r="F7" s="13"/>
      <c r="G7" s="13"/>
      <c r="H7" s="113"/>
      <c r="I7" s="113"/>
      <c r="J7" s="114"/>
      <c r="K7" s="114"/>
      <c r="L7" s="114"/>
    </row>
    <row r="8" spans="1:16" x14ac:dyDescent="0.15">
      <c r="A8" s="25"/>
      <c r="B8" s="10" t="s">
        <v>34</v>
      </c>
      <c r="C8" s="10" t="s">
        <v>35</v>
      </c>
      <c r="D8" s="25" t="s">
        <v>36</v>
      </c>
      <c r="E8" s="10" t="s">
        <v>23</v>
      </c>
      <c r="F8" s="49" t="s">
        <v>33</v>
      </c>
      <c r="G8" s="13"/>
      <c r="H8" s="53"/>
      <c r="I8" s="117" t="s">
        <v>37</v>
      </c>
      <c r="J8" s="112" t="s">
        <v>38</v>
      </c>
      <c r="K8" s="117" t="s">
        <v>39</v>
      </c>
      <c r="L8" s="112" t="s">
        <v>40</v>
      </c>
      <c r="M8" s="106" t="s">
        <v>53</v>
      </c>
    </row>
    <row r="9" spans="1:16" x14ac:dyDescent="0.15">
      <c r="A9" s="26" t="s">
        <v>34</v>
      </c>
      <c r="B9" s="40">
        <v>1</v>
      </c>
      <c r="C9" s="94"/>
      <c r="D9" s="95"/>
      <c r="E9" s="37">
        <f>(B9*C9*D9)^(1/3)</f>
        <v>0</v>
      </c>
      <c r="F9" s="47" t="e">
        <f>E9/$E$12</f>
        <v>#DIV/0!</v>
      </c>
      <c r="G9" s="13"/>
      <c r="H9" s="115" t="s">
        <v>54</v>
      </c>
      <c r="I9" s="111" t="e">
        <f>G2</f>
        <v>#DIV/0!</v>
      </c>
      <c r="J9" s="110" t="e">
        <f>G3</f>
        <v>#DIV/0!</v>
      </c>
      <c r="K9" s="111" t="e">
        <f>G4</f>
        <v>#DIV/0!</v>
      </c>
      <c r="L9" s="110" t="e">
        <f>G5</f>
        <v>#DIV/0!</v>
      </c>
      <c r="M9" s="107"/>
    </row>
    <row r="10" spans="1:16" x14ac:dyDescent="0.15">
      <c r="A10" s="26" t="s">
        <v>35</v>
      </c>
      <c r="B10" s="40" t="e">
        <f>1/C9</f>
        <v>#DIV/0!</v>
      </c>
      <c r="C10" s="40">
        <v>1</v>
      </c>
      <c r="D10" s="95"/>
      <c r="E10" s="37" t="e">
        <f>(B10*C10*D10)^(1/3)</f>
        <v>#DIV/0!</v>
      </c>
      <c r="F10" s="47" t="e">
        <f t="shared" ref="F10:F11" si="1">E10/$E$12</f>
        <v>#DIV/0!</v>
      </c>
      <c r="G10" s="13"/>
      <c r="H10" s="26" t="s">
        <v>34</v>
      </c>
      <c r="I10" s="47" t="e">
        <f>F9</f>
        <v>#DIV/0!</v>
      </c>
      <c r="J10" s="104" t="e">
        <f>F15</f>
        <v>#DIV/0!</v>
      </c>
      <c r="K10" s="47" t="e">
        <f>F21</f>
        <v>#DIV/0!</v>
      </c>
      <c r="L10" s="118" t="e">
        <f>F27</f>
        <v>#DIV/0!</v>
      </c>
      <c r="M10" s="108" t="e">
        <f>I10*$I$9+J10*$J$9+K10*$K$9+L10*$L$9</f>
        <v>#DIV/0!</v>
      </c>
    </row>
    <row r="11" spans="1:16" x14ac:dyDescent="0.15">
      <c r="A11" s="7" t="s">
        <v>36</v>
      </c>
      <c r="B11" s="41" t="e">
        <f>1/D9</f>
        <v>#DIV/0!</v>
      </c>
      <c r="C11" s="41" t="e">
        <f>1/D10</f>
        <v>#DIV/0!</v>
      </c>
      <c r="D11" s="42">
        <v>1</v>
      </c>
      <c r="E11" s="43" t="e">
        <f>(B11*C11*D11)^(1/3)</f>
        <v>#DIV/0!</v>
      </c>
      <c r="F11" s="48" t="e">
        <f t="shared" si="1"/>
        <v>#DIV/0!</v>
      </c>
      <c r="G11" s="13"/>
      <c r="H11" s="26" t="s">
        <v>35</v>
      </c>
      <c r="I11" s="47" t="e">
        <f>F10</f>
        <v>#DIV/0!</v>
      </c>
      <c r="J11" s="104" t="e">
        <f>F16</f>
        <v>#DIV/0!</v>
      </c>
      <c r="K11" s="47" t="e">
        <f>F22</f>
        <v>#DIV/0!</v>
      </c>
      <c r="L11" s="104" t="e">
        <f>F28</f>
        <v>#DIV/0!</v>
      </c>
      <c r="M11" s="108" t="e">
        <f t="shared" ref="M11:M12" si="2">I11*$I$9+J11*$J$9+K11*$K$9+L11*$L$9</f>
        <v>#DIV/0!</v>
      </c>
    </row>
    <row r="12" spans="1:16" x14ac:dyDescent="0.15">
      <c r="A12" s="13"/>
      <c r="B12" s="13"/>
      <c r="C12" s="13"/>
      <c r="D12" s="39" t="s">
        <v>8</v>
      </c>
      <c r="E12" s="37" t="e">
        <f>E9+E10+E11</f>
        <v>#DIV/0!</v>
      </c>
      <c r="F12" s="46" t="e">
        <f>E12/$E$12</f>
        <v>#DIV/0!</v>
      </c>
      <c r="G12" s="13"/>
      <c r="H12" s="7" t="s">
        <v>36</v>
      </c>
      <c r="I12" s="48" t="e">
        <f>F11</f>
        <v>#DIV/0!</v>
      </c>
      <c r="J12" s="105" t="e">
        <f>F17</f>
        <v>#DIV/0!</v>
      </c>
      <c r="K12" s="48" t="e">
        <f>F23</f>
        <v>#DIV/0!</v>
      </c>
      <c r="L12" s="105" t="e">
        <f>F29</f>
        <v>#DIV/0!</v>
      </c>
      <c r="M12" s="109" t="e">
        <f t="shared" si="2"/>
        <v>#DIV/0!</v>
      </c>
    </row>
    <row r="13" spans="1:16" x14ac:dyDescent="0.15">
      <c r="A13" s="13" t="s">
        <v>43</v>
      </c>
      <c r="B13" s="13"/>
      <c r="C13" s="13"/>
      <c r="D13" s="13"/>
      <c r="E13" s="13"/>
      <c r="F13" s="13"/>
      <c r="G13" s="13"/>
      <c r="J13" s="3"/>
      <c r="K13" s="3"/>
      <c r="L13" s="3"/>
    </row>
    <row r="14" spans="1:16" x14ac:dyDescent="0.15">
      <c r="A14" s="25"/>
      <c r="B14" s="10" t="s">
        <v>34</v>
      </c>
      <c r="C14" s="10" t="s">
        <v>35</v>
      </c>
      <c r="D14" s="25" t="s">
        <v>36</v>
      </c>
      <c r="E14" s="10" t="s">
        <v>23</v>
      </c>
      <c r="F14" s="49" t="s">
        <v>33</v>
      </c>
      <c r="G14" s="13"/>
      <c r="J14" s="3"/>
      <c r="K14" s="3"/>
      <c r="L14" s="3"/>
    </row>
    <row r="15" spans="1:16" x14ac:dyDescent="0.15">
      <c r="A15" s="26" t="s">
        <v>34</v>
      </c>
      <c r="B15" s="40">
        <v>1</v>
      </c>
      <c r="C15" s="94"/>
      <c r="D15" s="95"/>
      <c r="E15" s="37">
        <f>(B15*C15*D15)^(1/3)</f>
        <v>0</v>
      </c>
      <c r="F15" s="47" t="e">
        <f>E15/$E$18</f>
        <v>#DIV/0!</v>
      </c>
      <c r="G15" s="13"/>
      <c r="H15" s="13"/>
      <c r="I15" s="13"/>
      <c r="J15" s="3"/>
      <c r="K15" s="3"/>
      <c r="L15" s="3"/>
    </row>
    <row r="16" spans="1:16" x14ac:dyDescent="0.15">
      <c r="A16" s="26" t="s">
        <v>35</v>
      </c>
      <c r="B16" s="40" t="e">
        <f>1/C15</f>
        <v>#DIV/0!</v>
      </c>
      <c r="C16" s="40">
        <v>1</v>
      </c>
      <c r="D16" s="95"/>
      <c r="E16" s="37" t="e">
        <f t="shared" ref="E16:E17" si="3">(B16*C16*D16)^(1/3)</f>
        <v>#DIV/0!</v>
      </c>
      <c r="F16" s="47" t="e">
        <f t="shared" ref="F16:F17" si="4">E16/$E$18</f>
        <v>#DIV/0!</v>
      </c>
      <c r="G16" s="13"/>
      <c r="H16" s="13"/>
      <c r="I16" s="13"/>
      <c r="J16" s="3"/>
      <c r="K16" s="3"/>
      <c r="L16" s="3"/>
    </row>
    <row r="17" spans="1:12" x14ac:dyDescent="0.15">
      <c r="A17" s="7" t="s">
        <v>36</v>
      </c>
      <c r="B17" s="41" t="e">
        <f>1/D15</f>
        <v>#DIV/0!</v>
      </c>
      <c r="C17" s="41" t="e">
        <f>1/D16</f>
        <v>#DIV/0!</v>
      </c>
      <c r="D17" s="42">
        <v>1</v>
      </c>
      <c r="E17" s="38" t="e">
        <f t="shared" si="3"/>
        <v>#DIV/0!</v>
      </c>
      <c r="F17" s="48" t="e">
        <f t="shared" si="4"/>
        <v>#DIV/0!</v>
      </c>
      <c r="G17" s="13"/>
      <c r="H17" s="13"/>
      <c r="I17" s="13"/>
      <c r="J17" s="3"/>
      <c r="K17" s="3"/>
      <c r="L17" s="3"/>
    </row>
    <row r="18" spans="1:12" x14ac:dyDescent="0.15">
      <c r="A18" s="13"/>
      <c r="B18" s="13"/>
      <c r="C18" s="13"/>
      <c r="D18" s="39" t="s">
        <v>8</v>
      </c>
      <c r="E18" s="37" t="e">
        <f>E15+E16+E17</f>
        <v>#DIV/0!</v>
      </c>
      <c r="F18" s="46" t="e">
        <f>E18/$E$18</f>
        <v>#DIV/0!</v>
      </c>
      <c r="G18" s="13"/>
      <c r="H18" s="13"/>
      <c r="I18" s="13"/>
      <c r="J18" s="3"/>
      <c r="K18" s="3"/>
      <c r="L18" s="3"/>
    </row>
    <row r="19" spans="1:12" x14ac:dyDescent="0.15">
      <c r="A19" s="13" t="s">
        <v>32</v>
      </c>
      <c r="B19" s="13"/>
      <c r="C19" s="13"/>
      <c r="D19" s="13"/>
      <c r="E19" s="13"/>
      <c r="F19" s="14"/>
      <c r="G19" s="13"/>
      <c r="H19" s="13"/>
      <c r="I19" s="13"/>
      <c r="J19" s="3"/>
      <c r="K19" s="3"/>
      <c r="L19" s="3"/>
    </row>
    <row r="20" spans="1:12" x14ac:dyDescent="0.15">
      <c r="A20" s="25"/>
      <c r="B20" s="10" t="s">
        <v>34</v>
      </c>
      <c r="C20" s="10" t="s">
        <v>35</v>
      </c>
      <c r="D20" s="25" t="s">
        <v>36</v>
      </c>
      <c r="E20" s="10" t="s">
        <v>23</v>
      </c>
      <c r="F20" s="49" t="s">
        <v>33</v>
      </c>
      <c r="G20" s="13"/>
      <c r="H20" s="13"/>
      <c r="I20" s="13"/>
      <c r="J20" s="3"/>
      <c r="K20" s="3"/>
      <c r="L20" s="3"/>
    </row>
    <row r="21" spans="1:12" x14ac:dyDescent="0.15">
      <c r="A21" s="26" t="s">
        <v>34</v>
      </c>
      <c r="B21" s="40">
        <v>1</v>
      </c>
      <c r="C21" s="94"/>
      <c r="D21" s="95"/>
      <c r="E21" s="37">
        <f>(B21*C21*D21)^(1/3)</f>
        <v>0</v>
      </c>
      <c r="F21" s="47" t="e">
        <f>E21/$E$24</f>
        <v>#DIV/0!</v>
      </c>
      <c r="G21" s="13"/>
      <c r="H21" s="50"/>
      <c r="I21" s="50"/>
      <c r="J21" s="3"/>
      <c r="K21" s="3"/>
      <c r="L21" s="3"/>
    </row>
    <row r="22" spans="1:12" x14ac:dyDescent="0.15">
      <c r="A22" s="26" t="s">
        <v>35</v>
      </c>
      <c r="B22" s="40" t="e">
        <f>1/C21</f>
        <v>#DIV/0!</v>
      </c>
      <c r="C22" s="40">
        <v>1</v>
      </c>
      <c r="D22" s="95"/>
      <c r="E22" s="37" t="e">
        <f t="shared" ref="E22:E23" si="5">(B22*C22*D22)^(1/3)</f>
        <v>#DIV/0!</v>
      </c>
      <c r="F22" s="47" t="e">
        <f t="shared" ref="F22:F24" si="6">E22/$E$24</f>
        <v>#DIV/0!</v>
      </c>
      <c r="G22" s="13"/>
      <c r="H22" s="51"/>
      <c r="I22" s="52"/>
      <c r="J22" s="3"/>
      <c r="K22" s="3"/>
      <c r="L22" s="3"/>
    </row>
    <row r="23" spans="1:12" x14ac:dyDescent="0.15">
      <c r="A23" s="7" t="s">
        <v>36</v>
      </c>
      <c r="B23" s="41" t="e">
        <f>1/D21</f>
        <v>#DIV/0!</v>
      </c>
      <c r="C23" s="41" t="e">
        <f>1/D22</f>
        <v>#DIV/0!</v>
      </c>
      <c r="D23" s="42">
        <v>1</v>
      </c>
      <c r="E23" s="38" t="e">
        <f t="shared" si="5"/>
        <v>#DIV/0!</v>
      </c>
      <c r="F23" s="48" t="e">
        <f t="shared" si="6"/>
        <v>#DIV/0!</v>
      </c>
      <c r="G23" s="13"/>
      <c r="H23" s="51"/>
      <c r="I23" s="52"/>
      <c r="J23" s="3"/>
      <c r="K23" s="3"/>
      <c r="L23" s="3"/>
    </row>
    <row r="24" spans="1:12" x14ac:dyDescent="0.15">
      <c r="A24" s="13"/>
      <c r="B24" s="13"/>
      <c r="C24" s="13"/>
      <c r="D24" s="39" t="s">
        <v>8</v>
      </c>
      <c r="E24" s="37" t="e">
        <f>(E21+E22+E23)</f>
        <v>#DIV/0!</v>
      </c>
      <c r="F24" s="46" t="e">
        <f t="shared" si="6"/>
        <v>#DIV/0!</v>
      </c>
      <c r="G24" s="13"/>
      <c r="H24" s="51"/>
      <c r="I24" s="52"/>
      <c r="J24" s="3"/>
      <c r="K24" s="3"/>
      <c r="L24" s="3"/>
    </row>
    <row r="25" spans="1:12" x14ac:dyDescent="0.15">
      <c r="A25" s="13" t="s">
        <v>44</v>
      </c>
      <c r="B25" s="13"/>
      <c r="C25" s="13"/>
      <c r="D25" s="13"/>
      <c r="E25" s="13"/>
      <c r="F25" s="14"/>
      <c r="G25" s="13"/>
      <c r="H25" s="13"/>
      <c r="I25" s="13"/>
      <c r="J25" s="3"/>
      <c r="K25" s="3"/>
      <c r="L25" s="3"/>
    </row>
    <row r="26" spans="1:12" x14ac:dyDescent="0.15">
      <c r="A26" s="25"/>
      <c r="B26" s="10" t="s">
        <v>34</v>
      </c>
      <c r="C26" s="10" t="s">
        <v>35</v>
      </c>
      <c r="D26" s="25" t="s">
        <v>36</v>
      </c>
      <c r="E26" s="10" t="s">
        <v>23</v>
      </c>
      <c r="F26" s="49" t="s">
        <v>33</v>
      </c>
      <c r="G26" s="13"/>
      <c r="H26" s="13"/>
      <c r="I26" s="13"/>
      <c r="J26" s="3"/>
      <c r="K26" s="3"/>
      <c r="L26" s="3"/>
    </row>
    <row r="27" spans="1:12" x14ac:dyDescent="0.15">
      <c r="A27" s="26" t="s">
        <v>34</v>
      </c>
      <c r="B27" s="40">
        <v>1</v>
      </c>
      <c r="C27" s="94"/>
      <c r="D27" s="95"/>
      <c r="E27" s="37">
        <f>(B27*C27*D27)^(1/3)</f>
        <v>0</v>
      </c>
      <c r="F27" s="47" t="e">
        <f>E27/$E$30</f>
        <v>#DIV/0!</v>
      </c>
      <c r="G27" s="13"/>
      <c r="H27" s="13"/>
      <c r="I27" s="13"/>
      <c r="J27" s="3"/>
      <c r="K27" s="3"/>
      <c r="L27" s="3"/>
    </row>
    <row r="28" spans="1:12" x14ac:dyDescent="0.15">
      <c r="A28" s="26" t="s">
        <v>35</v>
      </c>
      <c r="B28" s="40" t="e">
        <f>1/C27</f>
        <v>#DIV/0!</v>
      </c>
      <c r="C28" s="40">
        <v>1</v>
      </c>
      <c r="D28" s="95"/>
      <c r="E28" s="37" t="e">
        <f t="shared" ref="E28:E29" si="7">(B28*C28*D28)^(1/3)</f>
        <v>#DIV/0!</v>
      </c>
      <c r="F28" s="47" t="e">
        <f t="shared" ref="F28:F29" si="8">E28/$E$30</f>
        <v>#DIV/0!</v>
      </c>
      <c r="G28" s="13"/>
      <c r="H28" s="13"/>
      <c r="I28" s="13"/>
      <c r="J28" s="3"/>
      <c r="K28" s="3"/>
      <c r="L28" s="3"/>
    </row>
    <row r="29" spans="1:12" x14ac:dyDescent="0.15">
      <c r="A29" s="7" t="s">
        <v>36</v>
      </c>
      <c r="B29" s="41" t="e">
        <f>1/D27</f>
        <v>#DIV/0!</v>
      </c>
      <c r="C29" s="41" t="e">
        <f>1/D28</f>
        <v>#DIV/0!</v>
      </c>
      <c r="D29" s="42">
        <v>1</v>
      </c>
      <c r="E29" s="38" t="e">
        <f t="shared" si="7"/>
        <v>#DIV/0!</v>
      </c>
      <c r="F29" s="48" t="e">
        <f t="shared" si="8"/>
        <v>#DIV/0!</v>
      </c>
      <c r="G29" s="13"/>
      <c r="H29" s="13"/>
      <c r="I29" s="13"/>
      <c r="J29" s="3"/>
      <c r="K29" s="3"/>
      <c r="L29" s="3"/>
    </row>
    <row r="30" spans="1:12" x14ac:dyDescent="0.15">
      <c r="A30" s="13"/>
      <c r="B30" s="13"/>
      <c r="C30" s="13"/>
      <c r="D30" s="39" t="s">
        <v>8</v>
      </c>
      <c r="E30" s="37" t="e">
        <f>E27+E28+E29</f>
        <v>#DIV/0!</v>
      </c>
      <c r="F30" s="46" t="e">
        <f>E30/$E$30</f>
        <v>#DIV/0!</v>
      </c>
      <c r="G30" s="13"/>
      <c r="H30" s="13"/>
      <c r="I30" s="13"/>
      <c r="J30" s="3"/>
      <c r="K30" s="3"/>
      <c r="L30" s="3"/>
    </row>
    <row r="31" spans="1:12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3"/>
      <c r="K31" s="3"/>
      <c r="L31" s="3"/>
    </row>
    <row r="32" spans="1:12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mergeCells count="1">
    <mergeCell ref="M8:M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</dc:creator>
  <cp:lastModifiedBy>ito</cp:lastModifiedBy>
  <dcterms:created xsi:type="dcterms:W3CDTF">2016-11-21T05:38:18Z</dcterms:created>
  <dcterms:modified xsi:type="dcterms:W3CDTF">2022-07-05T01:44:42Z</dcterms:modified>
</cp:coreProperties>
</file>