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fo\OneDrive\ドキュメント\15SAS\お客様講演会\2021\03需要予測・販売予測\需要予測・販売予測の方法-1\"/>
    </mc:Choice>
  </mc:AlternateContent>
  <xr:revisionPtr revIDLastSave="0" documentId="13_ncr:1_{7AC8DC9C-C005-4265-BF8A-EB53E0935116}" xr6:coauthVersionLast="47" xr6:coauthVersionMax="47" xr10:uidLastSave="{00000000-0000-0000-0000-000000000000}"/>
  <bookViews>
    <workbookView xWindow="-120" yWindow="-120" windowWidth="29040" windowHeight="15840" tabRatio="743" activeTab="4" xr2:uid="{00000000-000D-0000-FFFF-FFFF00000000}"/>
  </bookViews>
  <sheets>
    <sheet name="売上高推移" sheetId="60" r:id="rId1"/>
    <sheet name="支店別売上高" sheetId="74" r:id="rId2"/>
    <sheet name="新製品と主力製品" sheetId="71" r:id="rId3"/>
    <sheet name="移動平均" sheetId="9" r:id="rId4"/>
    <sheet name="年度別売上高" sheetId="10" r:id="rId5"/>
    <sheet name="12項移動平均" sheetId="73" r:id="rId6"/>
    <sheet name="12項移動平均 (2)" sheetId="76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6" l="1"/>
  <c r="D19" i="76"/>
  <c r="D9" i="76"/>
  <c r="E9" i="76" s="1"/>
  <c r="D10" i="76"/>
  <c r="D11" i="76"/>
  <c r="D12" i="76"/>
  <c r="D13" i="76"/>
  <c r="E13" i="76" s="1"/>
  <c r="D14" i="76"/>
  <c r="E14" i="76" s="1"/>
  <c r="D15" i="76"/>
  <c r="D16" i="76"/>
  <c r="D17" i="76"/>
  <c r="D18" i="76"/>
  <c r="D8" i="76"/>
  <c r="D9" i="73"/>
  <c r="D10" i="73"/>
  <c r="D11" i="73"/>
  <c r="D12" i="73"/>
  <c r="D13" i="73"/>
  <c r="D14" i="73"/>
  <c r="D15" i="73"/>
  <c r="D16" i="73"/>
  <c r="D17" i="73"/>
  <c r="D18" i="73"/>
  <c r="D19" i="73"/>
  <c r="D8" i="73"/>
  <c r="E16" i="76"/>
  <c r="C19" i="76"/>
  <c r="C18" i="76"/>
  <c r="E18" i="76" s="1"/>
  <c r="C17" i="76"/>
  <c r="E17" i="76" s="1"/>
  <c r="C16" i="76"/>
  <c r="C15" i="76"/>
  <c r="E15" i="76" s="1"/>
  <c r="C14" i="76"/>
  <c r="C13" i="76"/>
  <c r="C12" i="76"/>
  <c r="C11" i="76"/>
  <c r="E11" i="76" s="1"/>
  <c r="C10" i="76"/>
  <c r="E10" i="76" s="1"/>
  <c r="C9" i="76"/>
  <c r="C8" i="76"/>
  <c r="C19" i="73"/>
  <c r="C18" i="73"/>
  <c r="C17" i="73"/>
  <c r="C16" i="73"/>
  <c r="C15" i="73"/>
  <c r="C14" i="73"/>
  <c r="C13" i="73"/>
  <c r="C12" i="73"/>
  <c r="C11" i="73"/>
  <c r="C10" i="73"/>
  <c r="C9" i="73"/>
  <c r="C8" i="73"/>
  <c r="E19" i="76" l="1"/>
  <c r="E12" i="76"/>
  <c r="C4" i="60"/>
  <c r="C5" i="60"/>
  <c r="C6" i="60"/>
  <c r="C7" i="60"/>
  <c r="C8" i="60"/>
  <c r="C9" i="60"/>
  <c r="C10" i="60"/>
  <c r="C11" i="60"/>
  <c r="C12" i="60"/>
  <c r="C13" i="60"/>
  <c r="C14" i="60"/>
  <c r="C15" i="60"/>
  <c r="C16" i="60"/>
  <c r="C17" i="60"/>
  <c r="C18" i="60"/>
  <c r="C19" i="60"/>
  <c r="C20" i="60"/>
  <c r="C21" i="60"/>
  <c r="C3" i="60"/>
  <c r="E14" i="9" l="1"/>
  <c r="F14" i="9"/>
  <c r="G14" i="9"/>
  <c r="H14" i="9"/>
  <c r="I14" i="9"/>
  <c r="J14" i="9"/>
  <c r="K14" i="9"/>
  <c r="D14" i="9" l="1"/>
  <c r="D10" i="9"/>
  <c r="E10" i="9"/>
  <c r="F10" i="9"/>
  <c r="G10" i="9"/>
  <c r="H10" i="9"/>
  <c r="I10" i="9"/>
  <c r="J10" i="9"/>
  <c r="K10" i="9"/>
  <c r="C10" i="9"/>
</calcChain>
</file>

<file path=xl/sharedStrings.xml><?xml version="1.0" encoding="utf-8"?>
<sst xmlns="http://schemas.openxmlformats.org/spreadsheetml/2006/main" count="111" uniqueCount="45">
  <si>
    <t>売上高</t>
    <rPh sb="0" eb="3">
      <t>ウリアゲダカ</t>
    </rPh>
    <phoneticPr fontId="1"/>
  </si>
  <si>
    <t>年</t>
    <rPh sb="0" eb="1">
      <t>ネン</t>
    </rPh>
    <phoneticPr fontId="1"/>
  </si>
  <si>
    <t>1月</t>
  </si>
  <si>
    <t>1月</t>
    <rPh sb="1" eb="2">
      <t>ツキ</t>
    </rPh>
    <phoneticPr fontId="1"/>
  </si>
  <si>
    <t>2月</t>
  </si>
  <si>
    <t>2月</t>
    <rPh sb="1" eb="2">
      <t>ツキ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</si>
  <si>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</si>
  <si>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</si>
  <si>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</si>
  <si>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</si>
  <si>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</si>
  <si>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</si>
  <si>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</si>
  <si>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</si>
  <si>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</si>
  <si>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</si>
  <si>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季節指数</t>
    <rPh sb="0" eb="2">
      <t>キセツ</t>
    </rPh>
    <rPh sb="2" eb="4">
      <t>シスウ</t>
    </rPh>
    <phoneticPr fontId="1"/>
  </si>
  <si>
    <t>3項移動平均</t>
    <rPh sb="1" eb="2">
      <t>コウ</t>
    </rPh>
    <rPh sb="2" eb="4">
      <t>イドウ</t>
    </rPh>
    <rPh sb="4" eb="6">
      <t>ヘイキン</t>
    </rPh>
    <phoneticPr fontId="1"/>
  </si>
  <si>
    <t>-</t>
    <phoneticPr fontId="1"/>
  </si>
  <si>
    <t>4項移動平均</t>
    <rPh sb="1" eb="2">
      <t>コウ</t>
    </rPh>
    <rPh sb="2" eb="4">
      <t>イドウ</t>
    </rPh>
    <rPh sb="4" eb="6">
      <t>ヘイキン</t>
    </rPh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</si>
  <si>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</si>
  <si>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</si>
  <si>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</si>
  <si>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</si>
  <si>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</si>
  <si>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</si>
  <si>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</si>
  <si>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</si>
  <si>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</si>
  <si>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</si>
  <si>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2</t>
    <phoneticPr fontId="1"/>
  </si>
  <si>
    <t>12項移動平均</t>
    <rPh sb="2" eb="3">
      <t>コウ</t>
    </rPh>
    <rPh sb="3" eb="7">
      <t>イドウヘイキン</t>
    </rPh>
    <phoneticPr fontId="1"/>
  </si>
  <si>
    <t>年月</t>
    <rPh sb="0" eb="2">
      <t>ネンゲツ</t>
    </rPh>
    <phoneticPr fontId="1"/>
  </si>
  <si>
    <t>データ</t>
    <phoneticPr fontId="1"/>
  </si>
  <si>
    <t>年度</t>
  </si>
  <si>
    <t>季節変動</t>
    <rPh sb="0" eb="2">
      <t>キセツ</t>
    </rPh>
    <rPh sb="2" eb="4">
      <t>ヘンドウ</t>
    </rPh>
    <phoneticPr fontId="1"/>
  </si>
  <si>
    <t>2019/1</t>
    <phoneticPr fontId="1"/>
  </si>
  <si>
    <t>売上高</t>
    <rPh sb="0" eb="2">
      <t>ウリアゲ</t>
    </rPh>
    <rPh sb="2" eb="3">
      <t>ダカ</t>
    </rPh>
    <phoneticPr fontId="1"/>
  </si>
  <si>
    <t>前年比</t>
    <rPh sb="0" eb="3">
      <t>ゼンネンヒ</t>
    </rPh>
    <phoneticPr fontId="1"/>
  </si>
  <si>
    <t>主力製品</t>
    <rPh sb="0" eb="4">
      <t>シュリョクセイヒン</t>
    </rPh>
    <phoneticPr fontId="1"/>
  </si>
  <si>
    <t>新製品</t>
    <rPh sb="0" eb="3">
      <t>シンセイヒン</t>
    </rPh>
    <phoneticPr fontId="1"/>
  </si>
  <si>
    <t>東北</t>
  </si>
  <si>
    <t>関東</t>
  </si>
  <si>
    <t>沖縄</t>
  </si>
  <si>
    <t>2020/1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</si>
</sst>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 "/>
    <numFmt numFmtId="178" formatCode="0.00_ "/>
    <numFmt numFmtId="179" formatCode="0.00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11"/>
      <color rgb="FF59595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176" fontId="0" fillId="0" borderId="11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4" xfId="0" applyBorder="1">
      <alignment vertical="center"/>
    </xf>
    <xf numFmtId="49" fontId="0" fillId="0" borderId="4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0" fillId="0" borderId="3" xfId="0" applyNumberFormat="1" applyBorder="1" applyAlignment="1">
      <alignment horizontal="right" vertical="center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178" fontId="0" fillId="0" borderId="0" xfId="0" applyNumberFormat="1" applyBorder="1">
      <alignment vertical="center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 readingOrder="1"/>
    </xf>
    <xf numFmtId="178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179" fontId="0" fillId="0" borderId="0" xfId="0" applyNumberFormat="1">
      <alignment vertical="center"/>
    </xf>
    <xf numFmtId="179" fontId="0" fillId="0" borderId="1" xfId="0" applyNumberFormat="1" applyBorder="1">
      <alignment vertical="center"/>
    </xf>
    <xf numFmtId="0" fontId="2" fillId="0" borderId="3" xfId="0" applyFont="1" applyBorder="1" applyAlignment="1">
      <alignment horizontal="center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workbookViewId="0">
      <selection activeCell="E30" sqref="E30"/>
    </sheetView>
  </sheetViews>
  <sheetFormatPr defaultRowHeight="13.5" x14ac:dyDescent="0.15"/>
  <sheetData>
    <row r="1" spans="1:3" s="3" customFormat="1" x14ac:dyDescent="0.15">
      <c r="A1" s="47" t="s">
        <v>34</v>
      </c>
      <c r="B1" s="33" t="s">
        <v>37</v>
      </c>
      <c r="C1" s="32" t="s">
        <v>38</v>
      </c>
    </row>
    <row r="2" spans="1:3" x14ac:dyDescent="0.15">
      <c r="A2" s="36">
        <v>2001</v>
      </c>
      <c r="B2" s="34">
        <v>1</v>
      </c>
      <c r="C2" s="2"/>
    </row>
    <row r="3" spans="1:3" x14ac:dyDescent="0.15">
      <c r="A3" s="36">
        <v>2002</v>
      </c>
      <c r="B3" s="34">
        <v>2</v>
      </c>
      <c r="C3" s="37">
        <f>B3/B2</f>
        <v>2</v>
      </c>
    </row>
    <row r="4" spans="1:3" x14ac:dyDescent="0.15">
      <c r="A4" s="36">
        <v>2003</v>
      </c>
      <c r="B4" s="34">
        <v>3</v>
      </c>
      <c r="C4" s="37">
        <f t="shared" ref="C4:C21" si="0">B4/B3</f>
        <v>1.5</v>
      </c>
    </row>
    <row r="5" spans="1:3" x14ac:dyDescent="0.15">
      <c r="A5" s="36">
        <v>2004</v>
      </c>
      <c r="B5" s="34">
        <v>4</v>
      </c>
      <c r="C5" s="37">
        <f t="shared" si="0"/>
        <v>1.3333333333333333</v>
      </c>
    </row>
    <row r="6" spans="1:3" x14ac:dyDescent="0.15">
      <c r="A6" s="36">
        <v>2005</v>
      </c>
      <c r="B6" s="34">
        <v>5</v>
      </c>
      <c r="C6" s="37">
        <f t="shared" si="0"/>
        <v>1.25</v>
      </c>
    </row>
    <row r="7" spans="1:3" x14ac:dyDescent="0.15">
      <c r="A7" s="36">
        <v>2006</v>
      </c>
      <c r="B7" s="34">
        <v>6</v>
      </c>
      <c r="C7" s="37">
        <f t="shared" si="0"/>
        <v>1.2</v>
      </c>
    </row>
    <row r="8" spans="1:3" x14ac:dyDescent="0.15">
      <c r="A8" s="36">
        <v>2007</v>
      </c>
      <c r="B8" s="34">
        <v>7</v>
      </c>
      <c r="C8" s="37">
        <f t="shared" si="0"/>
        <v>1.1666666666666667</v>
      </c>
    </row>
    <row r="9" spans="1:3" x14ac:dyDescent="0.15">
      <c r="A9" s="36">
        <v>2008</v>
      </c>
      <c r="B9" s="34">
        <v>8</v>
      </c>
      <c r="C9" s="37">
        <f t="shared" si="0"/>
        <v>1.1428571428571428</v>
      </c>
    </row>
    <row r="10" spans="1:3" x14ac:dyDescent="0.15">
      <c r="A10" s="36">
        <v>2009</v>
      </c>
      <c r="B10" s="34">
        <v>9</v>
      </c>
      <c r="C10" s="37">
        <f t="shared" si="0"/>
        <v>1.125</v>
      </c>
    </row>
    <row r="11" spans="1:3" x14ac:dyDescent="0.15">
      <c r="A11" s="36">
        <v>2010</v>
      </c>
      <c r="B11" s="34">
        <v>10</v>
      </c>
      <c r="C11" s="37">
        <f t="shared" si="0"/>
        <v>1.1111111111111112</v>
      </c>
    </row>
    <row r="12" spans="1:3" x14ac:dyDescent="0.15">
      <c r="A12" s="36">
        <v>2011</v>
      </c>
      <c r="B12" s="34">
        <v>11</v>
      </c>
      <c r="C12" s="37">
        <f t="shared" si="0"/>
        <v>1.1000000000000001</v>
      </c>
    </row>
    <row r="13" spans="1:3" x14ac:dyDescent="0.15">
      <c r="A13" s="36">
        <v>2012</v>
      </c>
      <c r="B13" s="34">
        <v>12</v>
      </c>
      <c r="C13" s="37">
        <f t="shared" si="0"/>
        <v>1.0909090909090908</v>
      </c>
    </row>
    <row r="14" spans="1:3" x14ac:dyDescent="0.15">
      <c r="A14" s="36">
        <v>2013</v>
      </c>
      <c r="B14" s="34">
        <v>13</v>
      </c>
      <c r="C14" s="37">
        <f t="shared" si="0"/>
        <v>1.0833333333333333</v>
      </c>
    </row>
    <row r="15" spans="1:3" x14ac:dyDescent="0.15">
      <c r="A15" s="36">
        <v>2014</v>
      </c>
      <c r="B15" s="34">
        <v>14</v>
      </c>
      <c r="C15" s="37">
        <f t="shared" si="0"/>
        <v>1.0769230769230769</v>
      </c>
    </row>
    <row r="16" spans="1:3" x14ac:dyDescent="0.15">
      <c r="A16" s="36">
        <v>2015</v>
      </c>
      <c r="B16" s="34">
        <v>15</v>
      </c>
      <c r="C16" s="37">
        <f t="shared" si="0"/>
        <v>1.0714285714285714</v>
      </c>
    </row>
    <row r="17" spans="1:3" x14ac:dyDescent="0.15">
      <c r="A17" s="36">
        <v>2016</v>
      </c>
      <c r="B17" s="34">
        <v>16</v>
      </c>
      <c r="C17" s="37">
        <f t="shared" si="0"/>
        <v>1.0666666666666667</v>
      </c>
    </row>
    <row r="18" spans="1:3" x14ac:dyDescent="0.15">
      <c r="A18" s="36">
        <v>2017</v>
      </c>
      <c r="B18" s="34">
        <v>17</v>
      </c>
      <c r="C18" s="37">
        <f t="shared" si="0"/>
        <v>1.0625</v>
      </c>
    </row>
    <row r="19" spans="1:3" x14ac:dyDescent="0.15">
      <c r="A19" s="36">
        <v>2018</v>
      </c>
      <c r="B19" s="34">
        <v>18</v>
      </c>
      <c r="C19" s="37">
        <f t="shared" si="0"/>
        <v>1.0588235294117647</v>
      </c>
    </row>
    <row r="20" spans="1:3" x14ac:dyDescent="0.15">
      <c r="A20" s="36">
        <v>2019</v>
      </c>
      <c r="B20" s="34">
        <v>19</v>
      </c>
      <c r="C20" s="37">
        <f t="shared" si="0"/>
        <v>1.0555555555555556</v>
      </c>
    </row>
    <row r="21" spans="1:3" x14ac:dyDescent="0.15">
      <c r="A21" s="56">
        <v>2020</v>
      </c>
      <c r="B21" s="35">
        <v>20</v>
      </c>
      <c r="C21" s="48">
        <f t="shared" si="0"/>
        <v>1.0526315789473684</v>
      </c>
    </row>
    <row r="22" spans="1:3" x14ac:dyDescent="0.15">
      <c r="C22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0177E-3245-4E38-9C0E-0EA1D47743A8}">
  <dimension ref="A1:D13"/>
  <sheetViews>
    <sheetView workbookViewId="0">
      <selection activeCell="G28" sqref="G28"/>
    </sheetView>
  </sheetViews>
  <sheetFormatPr defaultRowHeight="13.5" x14ac:dyDescent="0.15"/>
  <cols>
    <col min="2" max="13" width="7.625" customWidth="1"/>
  </cols>
  <sheetData>
    <row r="1" spans="1:4" x14ac:dyDescent="0.15">
      <c r="A1" s="32"/>
      <c r="B1" s="32" t="s">
        <v>41</v>
      </c>
      <c r="C1" s="32" t="s">
        <v>42</v>
      </c>
      <c r="D1" s="32" t="s">
        <v>43</v>
      </c>
    </row>
    <row r="2" spans="1:4" x14ac:dyDescent="0.15">
      <c r="A2" s="14" t="s">
        <v>2</v>
      </c>
      <c r="B2" s="2">
        <v>188</v>
      </c>
      <c r="C2" s="2">
        <v>730</v>
      </c>
      <c r="D2" s="2">
        <v>41</v>
      </c>
    </row>
    <row r="3" spans="1:4" x14ac:dyDescent="0.15">
      <c r="A3" s="14" t="s">
        <v>4</v>
      </c>
      <c r="B3" s="2">
        <v>192</v>
      </c>
      <c r="C3" s="2">
        <v>648</v>
      </c>
      <c r="D3" s="2">
        <v>40</v>
      </c>
    </row>
    <row r="4" spans="1:4" x14ac:dyDescent="0.15">
      <c r="A4" s="14" t="s">
        <v>6</v>
      </c>
      <c r="B4" s="2">
        <v>201</v>
      </c>
      <c r="C4" s="2">
        <v>813</v>
      </c>
      <c r="D4" s="2">
        <v>55</v>
      </c>
    </row>
    <row r="5" spans="1:4" x14ac:dyDescent="0.15">
      <c r="A5" s="14" t="s">
        <v>7</v>
      </c>
      <c r="B5" s="2">
        <v>216</v>
      </c>
      <c r="C5" s="2">
        <v>752</v>
      </c>
      <c r="D5" s="2">
        <v>63</v>
      </c>
    </row>
    <row r="6" spans="1:4" x14ac:dyDescent="0.15">
      <c r="A6" s="14" t="s">
        <v>8</v>
      </c>
      <c r="B6" s="2">
        <v>266</v>
      </c>
      <c r="C6" s="2">
        <v>802</v>
      </c>
      <c r="D6" s="2">
        <v>113</v>
      </c>
    </row>
    <row r="7" spans="1:4" x14ac:dyDescent="0.15">
      <c r="A7" s="14" t="s">
        <v>9</v>
      </c>
      <c r="B7" s="2">
        <v>238</v>
      </c>
      <c r="C7" s="2">
        <v>868</v>
      </c>
      <c r="D7" s="2">
        <v>42</v>
      </c>
    </row>
    <row r="8" spans="1:4" x14ac:dyDescent="0.15">
      <c r="A8" s="14" t="s">
        <v>10</v>
      </c>
      <c r="B8" s="2">
        <v>225</v>
      </c>
      <c r="C8" s="2">
        <v>856</v>
      </c>
      <c r="D8" s="2">
        <v>53</v>
      </c>
    </row>
    <row r="9" spans="1:4" x14ac:dyDescent="0.15">
      <c r="A9" s="14" t="s">
        <v>11</v>
      </c>
      <c r="B9" s="2">
        <v>200</v>
      </c>
      <c r="C9" s="2">
        <v>910</v>
      </c>
      <c r="D9" s="2">
        <v>50</v>
      </c>
    </row>
    <row r="10" spans="1:4" x14ac:dyDescent="0.15">
      <c r="A10" s="14" t="s">
        <v>12</v>
      </c>
      <c r="B10" s="2">
        <v>260</v>
      </c>
      <c r="C10" s="2">
        <v>1183</v>
      </c>
      <c r="D10" s="2">
        <v>65</v>
      </c>
    </row>
    <row r="11" spans="1:4" x14ac:dyDescent="0.15">
      <c r="A11" s="14" t="s">
        <v>13</v>
      </c>
      <c r="B11" s="2">
        <v>213</v>
      </c>
      <c r="C11" s="2">
        <v>1020</v>
      </c>
      <c r="D11" s="2">
        <v>48</v>
      </c>
    </row>
    <row r="12" spans="1:4" x14ac:dyDescent="0.15">
      <c r="A12" s="14" t="s">
        <v>14</v>
      </c>
      <c r="B12" s="2">
        <v>198</v>
      </c>
      <c r="C12" s="2">
        <v>923</v>
      </c>
      <c r="D12" s="2">
        <v>45</v>
      </c>
    </row>
    <row r="13" spans="1:4" x14ac:dyDescent="0.15">
      <c r="A13" s="16" t="s">
        <v>15</v>
      </c>
      <c r="B13" s="1">
        <v>218</v>
      </c>
      <c r="C13" s="1">
        <v>955</v>
      </c>
      <c r="D13" s="1">
        <v>47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7013-DE49-4B37-8BFD-976E920FFC95}">
  <dimension ref="A1:C23"/>
  <sheetViews>
    <sheetView workbookViewId="0">
      <selection activeCell="P24" sqref="P24"/>
    </sheetView>
  </sheetViews>
  <sheetFormatPr defaultRowHeight="13.5" x14ac:dyDescent="0.15"/>
  <sheetData>
    <row r="1" spans="1:3" x14ac:dyDescent="0.15">
      <c r="A1" s="46"/>
      <c r="B1" s="45" t="s">
        <v>40</v>
      </c>
      <c r="C1" s="44" t="s">
        <v>39</v>
      </c>
    </row>
    <row r="2" spans="1:3" x14ac:dyDescent="0.15">
      <c r="A2" s="43" t="s">
        <v>2</v>
      </c>
      <c r="B2" s="42">
        <v>38</v>
      </c>
      <c r="C2" s="41">
        <v>523</v>
      </c>
    </row>
    <row r="3" spans="1:3" x14ac:dyDescent="0.15">
      <c r="A3" s="43" t="s">
        <v>4</v>
      </c>
      <c r="B3" s="42">
        <v>25</v>
      </c>
      <c r="C3" s="41">
        <v>384</v>
      </c>
    </row>
    <row r="4" spans="1:3" x14ac:dyDescent="0.15">
      <c r="A4" s="43" t="s">
        <v>6</v>
      </c>
      <c r="B4" s="42">
        <v>73</v>
      </c>
      <c r="C4" s="41">
        <v>758</v>
      </c>
    </row>
    <row r="5" spans="1:3" x14ac:dyDescent="0.15">
      <c r="A5" s="43" t="s">
        <v>7</v>
      </c>
      <c r="B5" s="42">
        <v>82</v>
      </c>
      <c r="C5" s="41">
        <v>813</v>
      </c>
    </row>
    <row r="6" spans="1:3" x14ac:dyDescent="0.15">
      <c r="A6" s="43" t="s">
        <v>8</v>
      </c>
      <c r="B6" s="42">
        <v>43</v>
      </c>
      <c r="C6" s="41">
        <v>492</v>
      </c>
    </row>
    <row r="7" spans="1:3" x14ac:dyDescent="0.15">
      <c r="A7" s="43" t="s">
        <v>9</v>
      </c>
      <c r="B7" s="42">
        <v>66</v>
      </c>
      <c r="C7" s="41">
        <v>678</v>
      </c>
    </row>
    <row r="8" spans="1:3" x14ac:dyDescent="0.15">
      <c r="A8" s="43" t="s">
        <v>10</v>
      </c>
      <c r="B8" s="42">
        <v>38</v>
      </c>
      <c r="C8" s="41">
        <v>495</v>
      </c>
    </row>
    <row r="9" spans="1:3" x14ac:dyDescent="0.15">
      <c r="A9" s="43" t="s">
        <v>11</v>
      </c>
      <c r="B9" s="42">
        <v>29</v>
      </c>
      <c r="C9" s="41">
        <v>418</v>
      </c>
    </row>
    <row r="10" spans="1:3" x14ac:dyDescent="0.15">
      <c r="A10" s="40" t="s">
        <v>12</v>
      </c>
      <c r="B10" s="39">
        <v>71</v>
      </c>
      <c r="C10" s="38">
        <v>723</v>
      </c>
    </row>
    <row r="13" spans="1:3" x14ac:dyDescent="0.15">
      <c r="A13" s="51"/>
      <c r="B13" s="52"/>
    </row>
    <row r="14" spans="1:3" x14ac:dyDescent="0.15">
      <c r="A14" s="53"/>
      <c r="B14" s="36"/>
    </row>
    <row r="15" spans="1:3" x14ac:dyDescent="0.15">
      <c r="A15" s="53"/>
      <c r="B15" s="36"/>
    </row>
    <row r="16" spans="1:3" x14ac:dyDescent="0.15">
      <c r="A16" s="53"/>
      <c r="B16" s="36"/>
    </row>
    <row r="17" spans="1:2" x14ac:dyDescent="0.15">
      <c r="A17" s="53"/>
      <c r="B17" s="36"/>
    </row>
    <row r="18" spans="1:2" x14ac:dyDescent="0.15">
      <c r="A18" s="53"/>
      <c r="B18" s="36"/>
    </row>
    <row r="19" spans="1:2" x14ac:dyDescent="0.15">
      <c r="A19" s="53"/>
      <c r="B19" s="36"/>
    </row>
    <row r="20" spans="1:2" x14ac:dyDescent="0.15">
      <c r="A20" s="53"/>
      <c r="B20" s="36"/>
    </row>
    <row r="21" spans="1:2" x14ac:dyDescent="0.15">
      <c r="A21" s="53"/>
      <c r="B21" s="36"/>
    </row>
    <row r="22" spans="1:2" x14ac:dyDescent="0.15">
      <c r="A22" s="53"/>
      <c r="B22" s="36"/>
    </row>
    <row r="23" spans="1:2" x14ac:dyDescent="0.15">
      <c r="A23" s="53"/>
      <c r="B23" s="36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A1:N14"/>
  <sheetViews>
    <sheetView workbookViewId="0">
      <selection activeCell="A27" sqref="A27"/>
    </sheetView>
  </sheetViews>
  <sheetFormatPr defaultRowHeight="13.5" x14ac:dyDescent="0.15"/>
  <cols>
    <col min="2" max="12" width="5.625" customWidth="1"/>
    <col min="13" max="13" width="5.625" style="2" customWidth="1"/>
  </cols>
  <sheetData>
    <row r="1" spans="1:14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4"/>
    </row>
    <row r="2" spans="1:14" x14ac:dyDescent="0.15">
      <c r="A2" s="15" t="s">
        <v>1</v>
      </c>
      <c r="B2" s="15">
        <v>1</v>
      </c>
      <c r="C2" s="15">
        <v>2</v>
      </c>
      <c r="D2" s="15">
        <v>3</v>
      </c>
      <c r="E2" s="15">
        <v>4</v>
      </c>
      <c r="F2" s="15">
        <v>5</v>
      </c>
      <c r="G2" s="15">
        <v>6</v>
      </c>
      <c r="H2" s="15">
        <v>7</v>
      </c>
      <c r="I2" s="15">
        <v>8</v>
      </c>
      <c r="J2" s="15">
        <v>9</v>
      </c>
      <c r="K2" s="15">
        <v>10</v>
      </c>
      <c r="L2" s="15">
        <v>11</v>
      </c>
      <c r="M2" s="14"/>
    </row>
    <row r="3" spans="1:14" x14ac:dyDescent="0.15">
      <c r="A3" s="4" t="s">
        <v>0</v>
      </c>
      <c r="B3" s="1">
        <v>32</v>
      </c>
      <c r="C3" s="1">
        <v>58</v>
      </c>
      <c r="D3" s="1">
        <v>63</v>
      </c>
      <c r="E3" s="1">
        <v>25</v>
      </c>
      <c r="F3" s="1">
        <v>72</v>
      </c>
      <c r="G3" s="1">
        <v>52</v>
      </c>
      <c r="H3" s="1">
        <v>31</v>
      </c>
      <c r="I3" s="1">
        <v>43</v>
      </c>
      <c r="J3" s="1">
        <v>52</v>
      </c>
      <c r="K3" s="1">
        <v>39</v>
      </c>
      <c r="L3" s="1">
        <v>61</v>
      </c>
      <c r="M3" s="12"/>
      <c r="N3" s="2"/>
    </row>
    <row r="4" spans="1:14" s="2" customFormat="1" x14ac:dyDescent="0.15">
      <c r="A4" s="14"/>
      <c r="M4" s="12"/>
    </row>
    <row r="5" spans="1:14" x14ac:dyDescent="0.15">
      <c r="A5" s="5" t="s">
        <v>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17">
        <v>11</v>
      </c>
      <c r="M5" s="17">
        <v>12</v>
      </c>
    </row>
    <row r="6" spans="1:14" x14ac:dyDescent="0.15">
      <c r="A6" s="5" t="s">
        <v>0</v>
      </c>
      <c r="B6" s="22">
        <v>32</v>
      </c>
      <c r="C6" s="22">
        <v>58</v>
      </c>
      <c r="D6" s="22">
        <v>63</v>
      </c>
      <c r="E6" s="22">
        <v>25</v>
      </c>
      <c r="F6" s="22">
        <v>72</v>
      </c>
      <c r="G6" s="22">
        <v>52</v>
      </c>
      <c r="H6" s="22">
        <v>31</v>
      </c>
      <c r="I6" s="22">
        <v>43</v>
      </c>
      <c r="J6" s="22">
        <v>52</v>
      </c>
      <c r="K6" s="22">
        <v>39</v>
      </c>
      <c r="L6" s="8">
        <v>61</v>
      </c>
      <c r="M6" s="13">
        <v>55</v>
      </c>
    </row>
    <row r="8" spans="1:14" x14ac:dyDescent="0.15">
      <c r="A8" t="s">
        <v>17</v>
      </c>
    </row>
    <row r="9" spans="1:14" x14ac:dyDescent="0.15">
      <c r="A9" s="5" t="s">
        <v>1</v>
      </c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17">
        <v>11</v>
      </c>
      <c r="M9" s="14"/>
    </row>
    <row r="10" spans="1:14" x14ac:dyDescent="0.15">
      <c r="A10" s="5" t="s">
        <v>0</v>
      </c>
      <c r="B10" s="23" t="s">
        <v>18</v>
      </c>
      <c r="C10" s="25">
        <f>(B3+C3+D3)/3</f>
        <v>51</v>
      </c>
      <c r="D10" s="25">
        <f t="shared" ref="D10:K10" si="0">(C3+D3+E3)/3</f>
        <v>48.666666666666664</v>
      </c>
      <c r="E10" s="25">
        <f t="shared" si="0"/>
        <v>53.333333333333336</v>
      </c>
      <c r="F10" s="25">
        <f t="shared" si="0"/>
        <v>49.666666666666664</v>
      </c>
      <c r="G10" s="25">
        <f t="shared" si="0"/>
        <v>51.666666666666664</v>
      </c>
      <c r="H10" s="25">
        <f t="shared" si="0"/>
        <v>42</v>
      </c>
      <c r="I10" s="25">
        <f t="shared" si="0"/>
        <v>42</v>
      </c>
      <c r="J10" s="25">
        <f t="shared" si="0"/>
        <v>44.666666666666664</v>
      </c>
      <c r="K10" s="25">
        <f t="shared" si="0"/>
        <v>50.666666666666664</v>
      </c>
      <c r="L10" s="24" t="s">
        <v>18</v>
      </c>
    </row>
    <row r="12" spans="1:14" x14ac:dyDescent="0.15">
      <c r="A12" t="s">
        <v>19</v>
      </c>
    </row>
    <row r="13" spans="1:14" x14ac:dyDescent="0.15">
      <c r="A13" s="5" t="s">
        <v>1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6">
        <v>6</v>
      </c>
      <c r="H13" s="6">
        <v>7</v>
      </c>
      <c r="I13" s="6">
        <v>8</v>
      </c>
      <c r="J13" s="6">
        <v>9</v>
      </c>
      <c r="K13" s="6">
        <v>10</v>
      </c>
      <c r="L13" s="17">
        <v>11</v>
      </c>
      <c r="M13" s="17">
        <v>12</v>
      </c>
    </row>
    <row r="14" spans="1:14" x14ac:dyDescent="0.15">
      <c r="A14" s="5" t="s">
        <v>0</v>
      </c>
      <c r="B14" s="23" t="s">
        <v>18</v>
      </c>
      <c r="C14" s="23" t="s">
        <v>18</v>
      </c>
      <c r="D14" s="25">
        <f>(B3*0.5+C3+D3+E3+F3*0.5)/4</f>
        <v>49.5</v>
      </c>
      <c r="E14" s="25">
        <f t="shared" ref="E14:K14" si="1">(C3*0.5+D3+E3+F3+G3*0.5)/4</f>
        <v>53.75</v>
      </c>
      <c r="F14" s="25">
        <f t="shared" si="1"/>
        <v>49</v>
      </c>
      <c r="G14" s="25">
        <f t="shared" si="1"/>
        <v>47.25</v>
      </c>
      <c r="H14" s="25">
        <f t="shared" si="1"/>
        <v>47</v>
      </c>
      <c r="I14" s="25">
        <f t="shared" si="1"/>
        <v>42.875</v>
      </c>
      <c r="J14" s="25">
        <f t="shared" si="1"/>
        <v>45</v>
      </c>
      <c r="K14" s="25">
        <f t="shared" si="1"/>
        <v>43.375</v>
      </c>
      <c r="L14" s="24" t="s">
        <v>18</v>
      </c>
      <c r="M14" s="13">
        <v>55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/>
  <dimension ref="A1:D13"/>
  <sheetViews>
    <sheetView tabSelected="1" workbookViewId="0">
      <selection activeCell="J14" sqref="J14"/>
    </sheetView>
  </sheetViews>
  <sheetFormatPr defaultRowHeight="13.5" x14ac:dyDescent="0.15"/>
  <cols>
    <col min="1" max="1" width="7.5" customWidth="1"/>
    <col min="4" max="4" width="9" style="2"/>
  </cols>
  <sheetData>
    <row r="1" spans="1:3" x14ac:dyDescent="0.15">
      <c r="A1" s="9"/>
      <c r="B1" s="6">
        <v>2019</v>
      </c>
      <c r="C1" s="5">
        <v>2020</v>
      </c>
    </row>
    <row r="2" spans="1:3" x14ac:dyDescent="0.15">
      <c r="A2" s="26" t="s">
        <v>3</v>
      </c>
      <c r="B2" s="30">
        <v>318</v>
      </c>
      <c r="C2" s="10">
        <v>315</v>
      </c>
    </row>
    <row r="3" spans="1:3" x14ac:dyDescent="0.15">
      <c r="A3" s="26" t="s">
        <v>5</v>
      </c>
      <c r="B3" s="30">
        <v>298</v>
      </c>
      <c r="C3" s="10">
        <v>305</v>
      </c>
    </row>
    <row r="4" spans="1:3" x14ac:dyDescent="0.15">
      <c r="A4" s="26" t="s">
        <v>6</v>
      </c>
      <c r="B4" s="30">
        <v>185</v>
      </c>
      <c r="C4" s="10">
        <v>192</v>
      </c>
    </row>
    <row r="5" spans="1:3" x14ac:dyDescent="0.15">
      <c r="A5" s="26" t="s">
        <v>7</v>
      </c>
      <c r="B5" s="30">
        <v>173</v>
      </c>
      <c r="C5" s="10">
        <v>205</v>
      </c>
    </row>
    <row r="6" spans="1:3" x14ac:dyDescent="0.15">
      <c r="A6" s="26" t="s">
        <v>8</v>
      </c>
      <c r="B6" s="30">
        <v>199</v>
      </c>
      <c r="C6" s="10">
        <v>231</v>
      </c>
    </row>
    <row r="7" spans="1:3" x14ac:dyDescent="0.15">
      <c r="A7" s="26" t="s">
        <v>9</v>
      </c>
      <c r="B7" s="30">
        <v>328</v>
      </c>
      <c r="C7" s="10">
        <v>334</v>
      </c>
    </row>
    <row r="8" spans="1:3" x14ac:dyDescent="0.15">
      <c r="A8" s="26" t="s">
        <v>10</v>
      </c>
      <c r="B8" s="30">
        <v>415</v>
      </c>
      <c r="C8" s="10">
        <v>482</v>
      </c>
    </row>
    <row r="9" spans="1:3" x14ac:dyDescent="0.15">
      <c r="A9" s="26" t="s">
        <v>11</v>
      </c>
      <c r="B9" s="30">
        <v>298</v>
      </c>
      <c r="C9" s="10">
        <v>353</v>
      </c>
    </row>
    <row r="10" spans="1:3" x14ac:dyDescent="0.15">
      <c r="A10" s="26" t="s">
        <v>12</v>
      </c>
      <c r="B10" s="30">
        <v>203</v>
      </c>
      <c r="C10" s="10">
        <v>281</v>
      </c>
    </row>
    <row r="11" spans="1:3" x14ac:dyDescent="0.15">
      <c r="A11" s="26" t="s">
        <v>13</v>
      </c>
      <c r="B11" s="30">
        <v>192</v>
      </c>
      <c r="C11" s="10">
        <v>187</v>
      </c>
    </row>
    <row r="12" spans="1:3" x14ac:dyDescent="0.15">
      <c r="A12" s="26" t="s">
        <v>14</v>
      </c>
      <c r="B12" s="30">
        <v>195</v>
      </c>
      <c r="C12" s="10">
        <v>192</v>
      </c>
    </row>
    <row r="13" spans="1:3" x14ac:dyDescent="0.15">
      <c r="A13" s="27" t="s">
        <v>15</v>
      </c>
      <c r="B13" s="31">
        <v>381</v>
      </c>
      <c r="C13" s="11">
        <v>380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2D40E-ED3F-419E-84D5-444CACE9FED6}">
  <dimension ref="A1:D25"/>
  <sheetViews>
    <sheetView workbookViewId="0">
      <selection activeCell="G19" sqref="G19"/>
    </sheetView>
  </sheetViews>
  <sheetFormatPr defaultRowHeight="13.5" x14ac:dyDescent="0.15"/>
  <cols>
    <col min="3" max="3" width="12.125" customWidth="1"/>
    <col min="4" max="4" width="11.375" customWidth="1"/>
  </cols>
  <sheetData>
    <row r="1" spans="1:4" x14ac:dyDescent="0.15">
      <c r="A1" s="32" t="s">
        <v>32</v>
      </c>
      <c r="B1" s="17" t="s">
        <v>33</v>
      </c>
      <c r="C1" s="17" t="s">
        <v>31</v>
      </c>
      <c r="D1" s="16" t="s">
        <v>35</v>
      </c>
    </row>
    <row r="2" spans="1:4" x14ac:dyDescent="0.15">
      <c r="A2" s="28" t="s">
        <v>36</v>
      </c>
      <c r="B2" s="18">
        <v>318</v>
      </c>
      <c r="C2" s="18"/>
    </row>
    <row r="3" spans="1:4" x14ac:dyDescent="0.15">
      <c r="A3" s="28">
        <v>2</v>
      </c>
      <c r="B3" s="18">
        <v>298</v>
      </c>
      <c r="C3" s="18"/>
    </row>
    <row r="4" spans="1:4" x14ac:dyDescent="0.15">
      <c r="A4" s="28" t="s">
        <v>20</v>
      </c>
      <c r="B4" s="18">
        <v>185</v>
      </c>
      <c r="C4" s="18"/>
    </row>
    <row r="5" spans="1:4" x14ac:dyDescent="0.15">
      <c r="A5" s="28" t="s">
        <v>21</v>
      </c>
      <c r="B5" s="18">
        <v>173</v>
      </c>
      <c r="C5" s="18"/>
    </row>
    <row r="6" spans="1:4" x14ac:dyDescent="0.15">
      <c r="A6" s="28" t="s">
        <v>22</v>
      </c>
      <c r="B6" s="18">
        <v>199</v>
      </c>
      <c r="C6" s="18"/>
    </row>
    <row r="7" spans="1:4" x14ac:dyDescent="0.15">
      <c r="A7" s="28" t="s">
        <v>23</v>
      </c>
      <c r="B7" s="18">
        <v>328</v>
      </c>
      <c r="C7" s="18"/>
    </row>
    <row r="8" spans="1:4" x14ac:dyDescent="0.15">
      <c r="A8" s="28" t="s">
        <v>24</v>
      </c>
      <c r="B8" s="18">
        <v>415</v>
      </c>
      <c r="C8" s="20">
        <f>(B2/2+SUM(B3:B13)+B14/2)/12</f>
        <v>265.29166666666669</v>
      </c>
      <c r="D8" s="54">
        <f>B8/C8</f>
        <v>1.5643160043976754</v>
      </c>
    </row>
    <row r="9" spans="1:4" x14ac:dyDescent="0.15">
      <c r="A9" s="28" t="s">
        <v>25</v>
      </c>
      <c r="B9" s="18">
        <v>298</v>
      </c>
      <c r="C9" s="20">
        <f t="shared" ref="C9:C19" si="0">(B3/2+SUM(B4:B14)+B15/2)/12</f>
        <v>265.45833333333331</v>
      </c>
      <c r="D9" s="54">
        <f t="shared" ref="D9:D19" si="1">B9/C9</f>
        <v>1.1225867210798934</v>
      </c>
    </row>
    <row r="10" spans="1:4" x14ac:dyDescent="0.15">
      <c r="A10" s="28" t="s">
        <v>26</v>
      </c>
      <c r="B10" s="18">
        <v>203</v>
      </c>
      <c r="C10" s="20">
        <f t="shared" si="0"/>
        <v>266.04166666666669</v>
      </c>
      <c r="D10" s="54">
        <f t="shared" si="1"/>
        <v>0.76303837118245887</v>
      </c>
    </row>
    <row r="11" spans="1:4" x14ac:dyDescent="0.15">
      <c r="A11" s="28" t="s">
        <v>27</v>
      </c>
      <c r="B11" s="18">
        <v>192</v>
      </c>
      <c r="C11" s="20">
        <f t="shared" si="0"/>
        <v>267.66666666666669</v>
      </c>
      <c r="D11" s="54">
        <f t="shared" si="1"/>
        <v>0.71731008717310085</v>
      </c>
    </row>
    <row r="12" spans="1:4" x14ac:dyDescent="0.15">
      <c r="A12" s="28" t="s">
        <v>28</v>
      </c>
      <c r="B12" s="18">
        <v>195</v>
      </c>
      <c r="C12" s="20">
        <f t="shared" si="0"/>
        <v>270.33333333333331</v>
      </c>
      <c r="D12" s="54">
        <f t="shared" si="1"/>
        <v>0.72133168927250313</v>
      </c>
    </row>
    <row r="13" spans="1:4" x14ac:dyDescent="0.15">
      <c r="A13" s="49" t="s">
        <v>29</v>
      </c>
      <c r="B13" s="19">
        <v>381</v>
      </c>
      <c r="C13" s="21">
        <f t="shared" si="0"/>
        <v>271.91666666666669</v>
      </c>
      <c r="D13" s="55">
        <f t="shared" si="1"/>
        <v>1.4011645724793134</v>
      </c>
    </row>
    <row r="14" spans="1:4" x14ac:dyDescent="0.15">
      <c r="A14" s="28" t="s">
        <v>44</v>
      </c>
      <c r="B14" s="7">
        <v>315</v>
      </c>
      <c r="C14" s="20">
        <f t="shared" si="0"/>
        <v>274.95833333333331</v>
      </c>
      <c r="D14" s="54">
        <f t="shared" si="1"/>
        <v>1.1456281254735567</v>
      </c>
    </row>
    <row r="15" spans="1:4" x14ac:dyDescent="0.15">
      <c r="A15" s="28" t="s">
        <v>30</v>
      </c>
      <c r="B15" s="18">
        <v>305</v>
      </c>
      <c r="C15" s="20">
        <f t="shared" si="0"/>
        <v>280.04166666666669</v>
      </c>
      <c r="D15" s="54">
        <f t="shared" si="1"/>
        <v>1.0891236423151316</v>
      </c>
    </row>
    <row r="16" spans="1:4" x14ac:dyDescent="0.15">
      <c r="A16" s="28" t="s">
        <v>20</v>
      </c>
      <c r="B16" s="18">
        <v>192</v>
      </c>
      <c r="C16" s="20">
        <f t="shared" si="0"/>
        <v>285.58333333333331</v>
      </c>
      <c r="D16" s="54">
        <f t="shared" si="1"/>
        <v>0.67230814123139782</v>
      </c>
    </row>
    <row r="17" spans="1:4" x14ac:dyDescent="0.15">
      <c r="A17" s="28" t="s">
        <v>21</v>
      </c>
      <c r="B17" s="18">
        <v>205</v>
      </c>
      <c r="C17" s="20">
        <f t="shared" si="0"/>
        <v>288.625</v>
      </c>
      <c r="D17" s="54">
        <f t="shared" si="1"/>
        <v>0.71026418362927679</v>
      </c>
    </row>
    <row r="18" spans="1:4" x14ac:dyDescent="0.15">
      <c r="A18" s="28" t="s">
        <v>22</v>
      </c>
      <c r="B18" s="18">
        <v>231</v>
      </c>
      <c r="C18" s="20">
        <f t="shared" si="0"/>
        <v>288.29166666666669</v>
      </c>
      <c r="D18" s="54">
        <f t="shared" si="1"/>
        <v>0.80127186009538942</v>
      </c>
    </row>
    <row r="19" spans="1:4" x14ac:dyDescent="0.15">
      <c r="A19" s="28" t="s">
        <v>23</v>
      </c>
      <c r="B19" s="18">
        <v>334</v>
      </c>
      <c r="C19" s="20">
        <f t="shared" si="0"/>
        <v>288.125</v>
      </c>
      <c r="D19" s="54">
        <f t="shared" si="1"/>
        <v>1.1592190889370932</v>
      </c>
    </row>
    <row r="20" spans="1:4" x14ac:dyDescent="0.15">
      <c r="A20" s="28" t="s">
        <v>24</v>
      </c>
      <c r="B20" s="18">
        <v>482</v>
      </c>
      <c r="C20" s="18"/>
    </row>
    <row r="21" spans="1:4" x14ac:dyDescent="0.15">
      <c r="A21" s="28" t="s">
        <v>25</v>
      </c>
      <c r="B21" s="18">
        <v>353</v>
      </c>
      <c r="C21" s="18"/>
    </row>
    <row r="22" spans="1:4" x14ac:dyDescent="0.15">
      <c r="A22" s="28" t="s">
        <v>26</v>
      </c>
      <c r="B22" s="18">
        <v>281</v>
      </c>
      <c r="C22" s="18"/>
    </row>
    <row r="23" spans="1:4" x14ac:dyDescent="0.15">
      <c r="A23" s="28" t="s">
        <v>27</v>
      </c>
      <c r="B23" s="18">
        <v>187</v>
      </c>
      <c r="C23" s="18"/>
    </row>
    <row r="24" spans="1:4" x14ac:dyDescent="0.15">
      <c r="A24" s="28" t="s">
        <v>28</v>
      </c>
      <c r="B24" s="18">
        <v>192</v>
      </c>
      <c r="C24" s="18"/>
    </row>
    <row r="25" spans="1:4" x14ac:dyDescent="0.15">
      <c r="A25" s="29" t="s">
        <v>29</v>
      </c>
      <c r="B25" s="19">
        <v>380</v>
      </c>
      <c r="C25" s="19"/>
      <c r="D25" s="1"/>
    </row>
  </sheetData>
  <phoneticPr fontId="1"/>
  <pageMargins left="0.7" right="0.7" top="0.75" bottom="0.75" header="0.3" footer="0.3"/>
  <pageSetup paperSize="9" orientation="portrait" verticalDpi="0" r:id="rId1"/>
  <ignoredErrors>
    <ignoredError sqref="A4:A13 A15:A2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539CB-829B-4926-9FDB-160B085564BF}">
  <dimension ref="A1:E25"/>
  <sheetViews>
    <sheetView workbookViewId="0">
      <selection activeCell="E8" sqref="E8"/>
    </sheetView>
  </sheetViews>
  <sheetFormatPr defaultRowHeight="13.5" x14ac:dyDescent="0.15"/>
  <cols>
    <col min="3" max="3" width="12.125" customWidth="1"/>
    <col min="4" max="4" width="11.375" customWidth="1"/>
    <col min="5" max="5" width="11" customWidth="1"/>
  </cols>
  <sheetData>
    <row r="1" spans="1:5" x14ac:dyDescent="0.15">
      <c r="A1" s="32" t="s">
        <v>32</v>
      </c>
      <c r="B1" s="17" t="s">
        <v>33</v>
      </c>
      <c r="C1" s="17" t="s">
        <v>31</v>
      </c>
      <c r="D1" s="16" t="s">
        <v>35</v>
      </c>
      <c r="E1" s="50" t="s">
        <v>16</v>
      </c>
    </row>
    <row r="2" spans="1:5" x14ac:dyDescent="0.15">
      <c r="A2" s="28" t="s">
        <v>36</v>
      </c>
      <c r="B2" s="18">
        <v>318</v>
      </c>
      <c r="C2" s="18"/>
    </row>
    <row r="3" spans="1:5" x14ac:dyDescent="0.15">
      <c r="A3" s="28">
        <v>2</v>
      </c>
      <c r="B3" s="18">
        <v>298</v>
      </c>
      <c r="C3" s="18"/>
    </row>
    <row r="4" spans="1:5" x14ac:dyDescent="0.15">
      <c r="A4" s="28" t="s">
        <v>20</v>
      </c>
      <c r="B4" s="18">
        <v>185</v>
      </c>
      <c r="C4" s="18"/>
    </row>
    <row r="5" spans="1:5" x14ac:dyDescent="0.15">
      <c r="A5" s="28" t="s">
        <v>21</v>
      </c>
      <c r="B5" s="18">
        <v>173</v>
      </c>
      <c r="C5" s="18"/>
    </row>
    <row r="6" spans="1:5" x14ac:dyDescent="0.15">
      <c r="A6" s="28" t="s">
        <v>22</v>
      </c>
      <c r="B6" s="18">
        <v>199</v>
      </c>
      <c r="C6" s="18"/>
    </row>
    <row r="7" spans="1:5" x14ac:dyDescent="0.15">
      <c r="A7" s="28" t="s">
        <v>23</v>
      </c>
      <c r="B7" s="18">
        <v>328</v>
      </c>
      <c r="C7" s="18"/>
    </row>
    <row r="8" spans="1:5" x14ac:dyDescent="0.15">
      <c r="A8" s="28" t="s">
        <v>24</v>
      </c>
      <c r="B8" s="18">
        <v>415</v>
      </c>
      <c r="C8" s="20">
        <f>(B2/2+SUM(B3:B13)+B14/2)/12</f>
        <v>265.29166666666669</v>
      </c>
      <c r="D8" s="54">
        <f>B8/C8</f>
        <v>1.5643160043976754</v>
      </c>
      <c r="E8" s="54">
        <f>D8*12/11.868</f>
        <v>1.5817148679450712</v>
      </c>
    </row>
    <row r="9" spans="1:5" x14ac:dyDescent="0.15">
      <c r="A9" s="28" t="s">
        <v>25</v>
      </c>
      <c r="B9" s="18">
        <v>298</v>
      </c>
      <c r="C9" s="20">
        <f t="shared" ref="C9:C19" si="0">(B3/2+SUM(B4:B14)+B15/2)/12</f>
        <v>265.45833333333331</v>
      </c>
      <c r="D9" s="54">
        <f t="shared" ref="D9:D18" si="1">B9/C9</f>
        <v>1.1225867210798934</v>
      </c>
      <c r="E9" s="54">
        <f t="shared" ref="E9:E19" si="2">D9*1200/1186.8</f>
        <v>1.1350725187865454</v>
      </c>
    </row>
    <row r="10" spans="1:5" x14ac:dyDescent="0.15">
      <c r="A10" s="28" t="s">
        <v>26</v>
      </c>
      <c r="B10" s="18">
        <v>203</v>
      </c>
      <c r="C10" s="20">
        <f t="shared" si="0"/>
        <v>266.04166666666669</v>
      </c>
      <c r="D10" s="54">
        <f t="shared" si="1"/>
        <v>0.76303837118245887</v>
      </c>
      <c r="E10" s="54">
        <f t="shared" si="2"/>
        <v>0.77152514780835069</v>
      </c>
    </row>
    <row r="11" spans="1:5" x14ac:dyDescent="0.15">
      <c r="A11" s="28" t="s">
        <v>27</v>
      </c>
      <c r="B11" s="18">
        <v>192</v>
      </c>
      <c r="C11" s="20">
        <f t="shared" si="0"/>
        <v>267.66666666666669</v>
      </c>
      <c r="D11" s="54">
        <f t="shared" si="1"/>
        <v>0.71731008717310085</v>
      </c>
      <c r="E11" s="54">
        <f t="shared" si="2"/>
        <v>0.72528825801122443</v>
      </c>
    </row>
    <row r="12" spans="1:5" x14ac:dyDescent="0.15">
      <c r="A12" s="28" t="s">
        <v>28</v>
      </c>
      <c r="B12" s="18">
        <v>195</v>
      </c>
      <c r="C12" s="20">
        <f t="shared" si="0"/>
        <v>270.33333333333331</v>
      </c>
      <c r="D12" s="54">
        <f t="shared" si="1"/>
        <v>0.72133168927250313</v>
      </c>
      <c r="E12" s="54">
        <f t="shared" si="2"/>
        <v>0.72935458975986167</v>
      </c>
    </row>
    <row r="13" spans="1:5" x14ac:dyDescent="0.15">
      <c r="A13" s="49" t="s">
        <v>29</v>
      </c>
      <c r="B13" s="19">
        <v>381</v>
      </c>
      <c r="C13" s="21">
        <f t="shared" si="0"/>
        <v>271.91666666666669</v>
      </c>
      <c r="D13" s="55">
        <f t="shared" si="1"/>
        <v>1.4011645724793134</v>
      </c>
      <c r="E13" s="55">
        <f t="shared" si="2"/>
        <v>1.4167488093825211</v>
      </c>
    </row>
    <row r="14" spans="1:5" x14ac:dyDescent="0.15">
      <c r="A14" s="28" t="s">
        <v>44</v>
      </c>
      <c r="B14" s="7">
        <v>315</v>
      </c>
      <c r="C14" s="20">
        <f t="shared" si="0"/>
        <v>274.95833333333331</v>
      </c>
      <c r="D14" s="54">
        <f t="shared" si="1"/>
        <v>1.1456281254735567</v>
      </c>
      <c r="E14" s="54">
        <f t="shared" si="2"/>
        <v>1.1583701976476812</v>
      </c>
    </row>
    <row r="15" spans="1:5" x14ac:dyDescent="0.15">
      <c r="A15" s="28" t="s">
        <v>30</v>
      </c>
      <c r="B15" s="18">
        <v>305</v>
      </c>
      <c r="C15" s="20">
        <f t="shared" si="0"/>
        <v>280.04166666666669</v>
      </c>
      <c r="D15" s="54">
        <f t="shared" si="1"/>
        <v>1.0891236423151316</v>
      </c>
      <c r="E15" s="54">
        <f t="shared" si="2"/>
        <v>1.1012372520881006</v>
      </c>
    </row>
    <row r="16" spans="1:5" x14ac:dyDescent="0.15">
      <c r="A16" s="28" t="s">
        <v>20</v>
      </c>
      <c r="B16" s="18">
        <v>192</v>
      </c>
      <c r="C16" s="20">
        <f t="shared" si="0"/>
        <v>285.58333333333331</v>
      </c>
      <c r="D16" s="54">
        <f t="shared" si="1"/>
        <v>0.67230814123139782</v>
      </c>
      <c r="E16" s="54">
        <f t="shared" si="2"/>
        <v>0.67978578486491192</v>
      </c>
    </row>
    <row r="17" spans="1:5" x14ac:dyDescent="0.15">
      <c r="A17" s="28" t="s">
        <v>21</v>
      </c>
      <c r="B17" s="18">
        <v>205</v>
      </c>
      <c r="C17" s="20">
        <f t="shared" si="0"/>
        <v>288.625</v>
      </c>
      <c r="D17" s="54">
        <f t="shared" si="1"/>
        <v>0.71026418362927679</v>
      </c>
      <c r="E17" s="54">
        <f t="shared" si="2"/>
        <v>0.71816398749168542</v>
      </c>
    </row>
    <row r="18" spans="1:5" x14ac:dyDescent="0.15">
      <c r="A18" s="28" t="s">
        <v>22</v>
      </c>
      <c r="B18" s="18">
        <v>231</v>
      </c>
      <c r="C18" s="20">
        <f t="shared" si="0"/>
        <v>288.29166666666669</v>
      </c>
      <c r="D18" s="54">
        <f t="shared" si="1"/>
        <v>0.80127186009538942</v>
      </c>
      <c r="E18" s="54">
        <f t="shared" si="2"/>
        <v>0.8101838828062583</v>
      </c>
    </row>
    <row r="19" spans="1:5" x14ac:dyDescent="0.15">
      <c r="A19" s="28" t="s">
        <v>23</v>
      </c>
      <c r="B19" s="18">
        <v>334</v>
      </c>
      <c r="C19" s="20">
        <f t="shared" si="0"/>
        <v>288.125</v>
      </c>
      <c r="D19" s="54">
        <f>B19/C19</f>
        <v>1.1592190889370932</v>
      </c>
      <c r="E19" s="54">
        <f t="shared" si="2"/>
        <v>1.1721123245066667</v>
      </c>
    </row>
    <row r="20" spans="1:5" x14ac:dyDescent="0.15">
      <c r="A20" s="28" t="s">
        <v>24</v>
      </c>
      <c r="B20" s="18">
        <v>482</v>
      </c>
      <c r="C20" s="18"/>
    </row>
    <row r="21" spans="1:5" x14ac:dyDescent="0.15">
      <c r="A21" s="28" t="s">
        <v>25</v>
      </c>
      <c r="B21" s="18">
        <v>353</v>
      </c>
      <c r="C21" s="18"/>
    </row>
    <row r="22" spans="1:5" x14ac:dyDescent="0.15">
      <c r="A22" s="28" t="s">
        <v>26</v>
      </c>
      <c r="B22" s="18">
        <v>281</v>
      </c>
      <c r="C22" s="18"/>
    </row>
    <row r="23" spans="1:5" x14ac:dyDescent="0.15">
      <c r="A23" s="28" t="s">
        <v>27</v>
      </c>
      <c r="B23" s="18">
        <v>187</v>
      </c>
      <c r="C23" s="18"/>
    </row>
    <row r="24" spans="1:5" x14ac:dyDescent="0.15">
      <c r="A24" s="28" t="s">
        <v>28</v>
      </c>
      <c r="B24" s="18">
        <v>192</v>
      </c>
      <c r="C24" s="18"/>
    </row>
    <row r="25" spans="1:5" x14ac:dyDescent="0.15">
      <c r="A25" s="29" t="s">
        <v>29</v>
      </c>
      <c r="B25" s="19">
        <v>380</v>
      </c>
      <c r="C25" s="19"/>
      <c r="D25" s="1"/>
      <c r="E25" s="1"/>
    </row>
  </sheetData>
  <phoneticPr fontId="1"/>
  <pageMargins left="0.7" right="0.7" top="0.75" bottom="0.75" header="0.3" footer="0.3"/>
  <pageSetup paperSize="9" orientation="portrait" verticalDpi="0" r:id="rId1"/>
  <ignoredErrors>
    <ignoredError sqref="A4:A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売上高推移</vt:lpstr>
      <vt:lpstr>支店別売上高</vt:lpstr>
      <vt:lpstr>新製品と主力製品</vt:lpstr>
      <vt:lpstr>移動平均</vt:lpstr>
      <vt:lpstr>年度別売上高</vt:lpstr>
      <vt:lpstr>12項移動平均</vt:lpstr>
      <vt:lpstr>12項移動平均 (2)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ito</cp:lastModifiedBy>
  <dcterms:created xsi:type="dcterms:W3CDTF">2018-03-11T05:12:28Z</dcterms:created>
  <dcterms:modified xsi:type="dcterms:W3CDTF">2021-07-22T07:52:44Z</dcterms:modified>
</cp:coreProperties>
</file>